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defaultThemeVersion="124226"/>
  <mc:AlternateContent xmlns:mc="http://schemas.openxmlformats.org/markup-compatibility/2006">
    <mc:Choice Requires="x15">
      <x15ac:absPath xmlns:x15ac="http://schemas.microsoft.com/office/spreadsheetml/2010/11/ac" url="C:\Users\ganastassiadis\Desktop\budget\"/>
    </mc:Choice>
  </mc:AlternateContent>
  <xr:revisionPtr revIDLastSave="0" documentId="13_ncr:1_{75FD9F1F-4CAB-4F67-98F7-BBAE6C612201}" xr6:coauthVersionLast="45" xr6:coauthVersionMax="45" xr10:uidLastSave="{00000000-0000-0000-0000-000000000000}"/>
  <bookViews>
    <workbookView xWindow="28680" yWindow="-120" windowWidth="29040" windowHeight="15840" tabRatio="909" activeTab="1" xr2:uid="{00000000-000D-0000-FFFF-FFFF00000000}"/>
  </bookViews>
  <sheets>
    <sheet name="Οδηγίες Συμπλήρωσης" sheetId="15" r:id="rId1"/>
    <sheet name="Προϋπολογισμός" sheetId="1" r:id="rId2"/>
    <sheet name="Προσωπικό-Ταξίδια" sheetId="2" r:id="rId3"/>
    <sheet name="Αποσβέσεις-Εξοπλισμος-Αναλώσιμα" sheetId="14" r:id="rId4"/>
    <sheet name="Υπεργολ.-Λοιπές Αμ.-Ανακατασκ." sheetId="8" r:id="rId5"/>
    <sheet name="Όρια" sheetId="11" r:id="rId6"/>
    <sheet name="DATA" sheetId="5" state="hidden" r:id="rId7"/>
  </sheets>
  <definedNames>
    <definedName name="_xlnm.Print_Area" localSheetId="3">'Αποσβέσεις-Εξοπλισμος-Αναλώσιμα'!$A$1:$J$42</definedName>
    <definedName name="_xlnm.Print_Area" localSheetId="0">'Οδηγίες Συμπλήρωσης'!$A$1:$K$117</definedName>
    <definedName name="_xlnm.Print_Area" localSheetId="2">'Προσωπικό-Ταξίδια'!$A$1:$N$52</definedName>
    <definedName name="_xlnm.Print_Area" localSheetId="1">Προϋπολογισμός!$A$1:$D$30</definedName>
    <definedName name="_xlnm.Print_Area" localSheetId="4">'Υπεργολ.-Λοιπές Αμ.-Ανακατασκ.'!$A$1:$D$30</definedName>
    <definedName name="Φορέαςεταίροι">DATA!$A$45:$A$51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 l="1"/>
  <c r="D11" i="1" l="1"/>
  <c r="D29" i="8" l="1"/>
  <c r="D20" i="8"/>
  <c r="B21" i="1" s="1"/>
  <c r="J24" i="2"/>
  <c r="M24" i="2"/>
  <c r="N24" i="2"/>
  <c r="J25" i="2"/>
  <c r="M25" i="2"/>
  <c r="N25" i="2"/>
  <c r="J26" i="2"/>
  <c r="M26" i="2"/>
  <c r="N26" i="2"/>
  <c r="J27" i="2"/>
  <c r="M27" i="2"/>
  <c r="N27" i="2"/>
  <c r="J28" i="2"/>
  <c r="M28" i="2"/>
  <c r="N28" i="2"/>
  <c r="J29" i="2"/>
  <c r="M29" i="2"/>
  <c r="N29" i="2"/>
  <c r="I7" i="2"/>
  <c r="M7" i="2"/>
  <c r="N7" i="2"/>
  <c r="I8" i="2"/>
  <c r="M8" i="2"/>
  <c r="N8" i="2"/>
  <c r="I9" i="2"/>
  <c r="M9" i="2"/>
  <c r="N9" i="2"/>
  <c r="I10" i="2"/>
  <c r="M10" i="2"/>
  <c r="N10" i="2"/>
  <c r="I11" i="2"/>
  <c r="M11" i="2"/>
  <c r="N11" i="2"/>
  <c r="I12" i="2"/>
  <c r="M12" i="2"/>
  <c r="N12" i="2"/>
  <c r="I13" i="2"/>
  <c r="M13" i="2"/>
  <c r="N13" i="2"/>
  <c r="N23" i="2"/>
  <c r="N30" i="2"/>
  <c r="N21" i="2"/>
  <c r="M30" i="2"/>
  <c r="J30" i="2"/>
  <c r="M23" i="2"/>
  <c r="J23" i="2"/>
  <c r="M22" i="2"/>
  <c r="J22" i="2"/>
  <c r="N22" i="2" s="1"/>
  <c r="M21" i="2"/>
  <c r="J21" i="2"/>
  <c r="F38" i="14"/>
  <c r="F37" i="14"/>
  <c r="F36" i="14"/>
  <c r="F35" i="14"/>
  <c r="F34" i="14"/>
  <c r="F33" i="14"/>
  <c r="F32" i="14"/>
  <c r="F31" i="14"/>
  <c r="F30" i="14"/>
  <c r="F29" i="14"/>
  <c r="F20" i="14"/>
  <c r="F21" i="14"/>
  <c r="F22" i="14"/>
  <c r="F23" i="14"/>
  <c r="F19" i="14"/>
  <c r="J6" i="14"/>
  <c r="J7" i="14"/>
  <c r="J8" i="14"/>
  <c r="J9" i="14"/>
  <c r="J5" i="14"/>
  <c r="N14" i="2"/>
  <c r="D24" i="14"/>
  <c r="F39" i="14" l="1"/>
  <c r="B19" i="1" s="1"/>
  <c r="J31" i="2"/>
  <c r="N32" i="2"/>
  <c r="B16" i="1" s="1"/>
  <c r="M31" i="2"/>
  <c r="F25" i="14"/>
  <c r="B18" i="1" s="1"/>
  <c r="B8" i="1"/>
  <c r="M14" i="2" l="1"/>
  <c r="M6" i="2"/>
  <c r="M5" i="2"/>
  <c r="I14" i="2"/>
  <c r="I6" i="2"/>
  <c r="N6" i="2" s="1"/>
  <c r="I5" i="2"/>
  <c r="N5" i="2" l="1"/>
  <c r="C9" i="1"/>
  <c r="D10" i="14" l="1"/>
  <c r="J11" i="14" l="1"/>
  <c r="B17" i="1" s="1"/>
  <c r="D17" i="1" l="1"/>
  <c r="B17" i="5"/>
  <c r="E15" i="2" l="1"/>
  <c r="J15" i="2"/>
  <c r="D18" i="1" l="1"/>
  <c r="N16" i="2"/>
  <c r="B26" i="1" l="1"/>
  <c r="B15" i="1"/>
  <c r="D15" i="1" s="1"/>
  <c r="D26" i="1" l="1"/>
  <c r="D24" i="1"/>
  <c r="D8" i="8"/>
  <c r="B20" i="1" s="1"/>
  <c r="M16" i="2"/>
  <c r="D20" i="1" l="1"/>
  <c r="D21" i="1"/>
  <c r="I16" i="2"/>
  <c r="D16" i="1" l="1"/>
  <c r="B22" i="1" l="1"/>
  <c r="D19" i="1"/>
  <c r="D22" i="1" s="1"/>
  <c r="B28" i="1" l="1"/>
  <c r="A23" i="1"/>
  <c r="D23" i="1"/>
  <c r="C21" i="1" l="1"/>
  <c r="C20" i="1"/>
  <c r="C19" i="1"/>
  <c r="C18" i="1"/>
  <c r="C15" i="1"/>
  <c r="C17" i="1"/>
  <c r="C16" i="1"/>
  <c r="C26" i="1"/>
  <c r="C24" i="1"/>
  <c r="D28" i="1"/>
  <c r="D30" i="1" s="1"/>
  <c r="C28" i="1" l="1"/>
</calcChain>
</file>

<file path=xl/sharedStrings.xml><?xml version="1.0" encoding="utf-8"?>
<sst xmlns="http://schemas.openxmlformats.org/spreadsheetml/2006/main" count="345" uniqueCount="299">
  <si>
    <t>In cases where the estimated cost calculated flat, fill in the total cost to the cost per unit column and 1 to the quantity column</t>
  </si>
  <si>
    <t>Συνολικό
κόστος
προσωπικού
Overall total
staff costs</t>
  </si>
  <si>
    <t>Προσωπικό ανά κατηγορία / Staff by category</t>
  </si>
  <si>
    <t>Συνολικό κόστος προσωπικού ανά κατηγορία
Total staff cost
by category</t>
  </si>
  <si>
    <t>Συνολικά κόστη προσωπικού
Total staff costs</t>
  </si>
  <si>
    <t>ΚΟΣΤΟΣ ΠΡΟΣΩΠΙΚΟΥ / STAFF COSTS</t>
  </si>
  <si>
    <t>Αριθμός ημερών 
Number of days</t>
  </si>
  <si>
    <t>a</t>
  </si>
  <si>
    <t>b</t>
  </si>
  <si>
    <t>Αριθμός ατόμων
Number of persons</t>
  </si>
  <si>
    <t>c</t>
  </si>
  <si>
    <t>d</t>
  </si>
  <si>
    <t>Κόστος ανά εισιτήριο
Cost per ticket</t>
  </si>
  <si>
    <t>Συνολικό κόστος εισιτηρίων
Total cost of tickets</t>
  </si>
  <si>
    <t>Συνολικά κόστη
Total costs</t>
  </si>
  <si>
    <t>Σύνολα / Totals</t>
  </si>
  <si>
    <t>ΚΟΣΤΟΣ ΕΞΟΠΛΙΣΜΟΥ / EQUIPMENT COSTS</t>
  </si>
  <si>
    <t>Αριθμός τεμαχίων 
Number of items</t>
  </si>
  <si>
    <t>Κόστος ανά τεμάχιο
Cost per item</t>
  </si>
  <si>
    <t>Ποσοστό χρήσης
Usage rate</t>
  </si>
  <si>
    <t>Συνολικοί μήνες χρήσης
Total months of usage</t>
  </si>
  <si>
    <t>e</t>
  </si>
  <si>
    <t>Συνολικό κόστος εξοπλισμού / Total equipment costs</t>
  </si>
  <si>
    <t>Συνολικό Κόστος / Total cost</t>
  </si>
  <si>
    <t>Σε περιπτώσεις όπου το κόστος υπολογίζεται κατ' αποκοπή, συμπληρώστε το συνολικό κόστος στην στήλη κόστους μονάδας και στη στήλη ποσότητα συμπληρώστε 1</t>
  </si>
  <si>
    <t xml:space="preserve">Προϋπολογιστικό κόστος Ανακατασκευής - ανακαίνισης ακινήτου
Budgeted cost of reconstruction or renovation of property </t>
  </si>
  <si>
    <t>Σύνολο Άμεσων Επιλέξιμων Δαπανών / Total direct eligible costs</t>
  </si>
  <si>
    <t>ΣΥΝΟΛΟ ΠΡΟΫΠΟΛΟΓΙΣΜΟΥ / TOTAL BUDGET</t>
  </si>
  <si>
    <t>Συνολικό κόστος ανακατασκευής-ανακαίνισης / Total reconstruction-renovation costs</t>
  </si>
  <si>
    <t>Διάστημα εργασίας στο έργο (μήνες)
Working period on the project (months)</t>
  </si>
  <si>
    <t>Φ.Π.Α.
V.A.T.</t>
  </si>
  <si>
    <t>Συνολικοί εργάσιμοι μήνες
Total working months</t>
  </si>
  <si>
    <t>Μικτές μηνιαίες αποδοχές
Gross monthly salary</t>
  </si>
  <si>
    <t>Εργοδοτικές εισφορές
Employer contributions</t>
  </si>
  <si>
    <t>Τίτλος ή καθήκοντα
στο έργο
Title or responsibilities 
on the project</t>
  </si>
  <si>
    <t>Ημερήσιο κόστος διατροφής
(μέγιστο €40.00)
Daily subsistence costs
(maximum €40.00)</t>
  </si>
  <si>
    <t>f</t>
  </si>
  <si>
    <t>g</t>
  </si>
  <si>
    <t>Σύνολο
Total</t>
  </si>
  <si>
    <t>ΚΟΣΤΟΣ ΤΑΞΙΔΙΩΝ / TRAVEL COSTS</t>
  </si>
  <si>
    <t>(α) Εντός της Ελλάδος ισχύουν τα ακόλουθα ανώτατα όρια κάλυψης δαπανών ταξιδίων και διαμονής προσωπικού εκτός έδρας:</t>
  </si>
  <si>
    <t>Κόστος αεροπορικών εισιτηρίων οικονομικής θέσης ή εισιτηρίων ανάλογης θέσης άλλου μεταφορικού μέσου με μια αποσκευή, και το κόστος μετάβασης από και προς το αεροδρόμιο ή τον σταθμό.</t>
  </si>
  <si>
    <t>1.</t>
  </si>
  <si>
    <t>2.</t>
  </si>
  <si>
    <t>3.</t>
  </si>
  <si>
    <t>4.</t>
  </si>
  <si>
    <t>5.</t>
  </si>
  <si>
    <t>6.</t>
  </si>
  <si>
    <t>(β) Εκτός της Ελλάδος ισχύουν τα ακόλουθα ανώτατα όρια κάλυψης δαπανών ταξιδίων και διαμονής προσωπικού εκτός έδρας:</t>
  </si>
  <si>
    <t>Cost of airline tickets in economy class or tickets with other transport with one suitcase, and the transition costs to and from the airport.</t>
  </si>
  <si>
    <t>0,25 € / km</t>
  </si>
  <si>
    <t>Χωρίς όριο / no limit</t>
  </si>
  <si>
    <t>Ημερίσιο κόστος 
τοπικών μετακινήσεων
εκτός έδρας
(εντός Ελλάδος)
Daily cost of local transportation outside
the county
(inside Greece)</t>
  </si>
  <si>
    <t>Κόστος μετάβασης από και πρός αεροδρόμιο / λιμάνι
Transportation costs to and from airport/port</t>
  </si>
  <si>
    <t>Κόστος διαμονής σε ξενοδοχείο ημερησίως / Daily cost of hotel accommodation.</t>
  </si>
  <si>
    <t>Κόστος διατροφής ημερησίως / Cost of food daily.</t>
  </si>
  <si>
    <t>Κόστος χρήσης Ι.Χ.Ε. αυτοκινήτου, ήτοι χιλιομετρική αποζημίωση ανά χιλιόμετρο / Cost of use personal car, kilometric allowance per km.</t>
  </si>
  <si>
    <t>Κόστος τοπικής μετακίνησης ημερησίως / Cost of daily local transportation.</t>
  </si>
  <si>
    <t>Κόστος διοδίων / Tolls.</t>
  </si>
  <si>
    <t>Όλα τα παραπάνω αποδεικνύονται με τα αντίστοιχα παραστατικά / all the above are proving with the corresponding receipts.</t>
  </si>
  <si>
    <t>€</t>
  </si>
  <si>
    <t>Ανώτατα όρια ημερήσιας αποζημίωσης εξόδων ταξιδίων
Maximum daily travel allowance</t>
  </si>
  <si>
    <t>(πηγή/source: European Commission)</t>
  </si>
  <si>
    <t>Countries of the European Union</t>
  </si>
  <si>
    <t>Αυστρία / Austria</t>
  </si>
  <si>
    <t>Βέλγιο / Belgium</t>
  </si>
  <si>
    <t>Δημοκρατία της Τσεχίας / Czech Republic</t>
  </si>
  <si>
    <t>Κύπρος / Cyprus</t>
  </si>
  <si>
    <t>Δανία / Denmark</t>
  </si>
  <si>
    <t>Εσθονία / Estonia</t>
  </si>
  <si>
    <t>Φινλανδία / Finland</t>
  </si>
  <si>
    <t>Γαλλία / France</t>
  </si>
  <si>
    <t>Γερμανία / Germany</t>
  </si>
  <si>
    <t>Οθγγαρία / Hungary</t>
  </si>
  <si>
    <t>Ιρλανδία / Ireland</t>
  </si>
  <si>
    <t>Ιταλία / Italy</t>
  </si>
  <si>
    <t>Λετονία / Latvia</t>
  </si>
  <si>
    <t>Λιθουανία / Lithuania</t>
  </si>
  <si>
    <t>Λοθξεμβούργο / Luxembourg</t>
  </si>
  <si>
    <t>Μάλτα / Malta</t>
  </si>
  <si>
    <t>Ολλανδία / Netherlands</t>
  </si>
  <si>
    <t>Πολωνία / Poland</t>
  </si>
  <si>
    <t>Πορτογαλία / Portugal</t>
  </si>
  <si>
    <t>Ρουμανία / Romania</t>
  </si>
  <si>
    <t>Δημοκρατία της Σλοβακίας / Slovak Republic</t>
  </si>
  <si>
    <t>Σλοβενία . Slovenia</t>
  </si>
  <si>
    <t>Ισπανία / Spain</t>
  </si>
  <si>
    <t>Σουηδία / Sweden</t>
  </si>
  <si>
    <t>Ηνωμένο Βασίλειο / United Kingdom</t>
  </si>
  <si>
    <t>EEA/EFTA Χώρες / Countries</t>
  </si>
  <si>
    <t>Ισλανδία / Iceland</t>
  </si>
  <si>
    <t>Νορβηγία / Norway</t>
  </si>
  <si>
    <t>Συνολικοί μήνες διάρκειας του έργου
Total months of the project</t>
  </si>
  <si>
    <r>
      <t xml:space="preserve">a x b x c x f x ( d </t>
    </r>
    <r>
      <rPr>
        <b/>
        <sz val="11"/>
        <color theme="1"/>
        <rFont val="Andalus"/>
        <family val="1"/>
      </rPr>
      <t>÷</t>
    </r>
    <r>
      <rPr>
        <b/>
        <sz val="11"/>
        <color theme="1"/>
        <rFont val="Calibri"/>
        <family val="2"/>
        <charset val="161"/>
      </rPr>
      <t xml:space="preserve"> e )</t>
    </r>
  </si>
  <si>
    <r>
      <t xml:space="preserve">Total daily cost (a) hotel accommodation, (b) food, © usage of personal car, (d) local transportation and (e) tolls. According to the table to the last sheet </t>
    </r>
    <r>
      <rPr>
        <b/>
        <sz val="10"/>
        <color theme="1"/>
        <rFont val="Calibri"/>
        <family val="2"/>
        <scheme val="minor"/>
      </rPr>
      <t>Limits</t>
    </r>
    <r>
      <rPr>
        <sz val="10"/>
        <color theme="1"/>
        <rFont val="Calibri"/>
        <family val="2"/>
        <scheme val="minor"/>
      </rPr>
      <t>.</t>
    </r>
  </si>
  <si>
    <r>
      <t xml:space="preserve">Συνολικό ημερήσιο κόστος (α) διαμονής σε ξενοδοχείο, (β) διατροφής, (γ) χρήσης Ι.Χ.Ε. αυτοκινήτου, (δ) τοπικής μετακίνησης και (ε) διοδίων. Σύμφωνα με τον πίνακα στο τελευταίο φύλλο </t>
    </r>
    <r>
      <rPr>
        <b/>
        <sz val="10"/>
        <color theme="1"/>
        <rFont val="Calibri"/>
        <family val="2"/>
        <scheme val="minor"/>
      </rPr>
      <t>Limits</t>
    </r>
    <r>
      <rPr>
        <sz val="10"/>
        <color theme="1"/>
        <rFont val="Calibri"/>
        <family val="2"/>
        <scheme val="minor"/>
      </rPr>
      <t>.</t>
    </r>
  </si>
  <si>
    <t>(α) Inside Greece applied the following maximum limitsQ</t>
  </si>
  <si>
    <t>(b) Outside Greece applied the following maximum limits:</t>
  </si>
  <si>
    <t>Οδηγίες / Instructions</t>
  </si>
  <si>
    <t>A/A</t>
  </si>
  <si>
    <t>Οδηγίες / Instructions:</t>
  </si>
  <si>
    <t>Ποσό επιχορήγησης
Maximum amount
of funding</t>
  </si>
  <si>
    <t>Ημερήσιο κόστος διαμονής
Daily accommo- dation costs</t>
  </si>
  <si>
    <t>h</t>
  </si>
  <si>
    <r>
      <t xml:space="preserve">Χιλιομετρική αποζημίωση
( €0,25 / χλμ.)
</t>
    </r>
    <r>
      <rPr>
        <b/>
        <sz val="8"/>
        <color theme="1"/>
        <rFont val="Calibri"/>
        <family val="2"/>
        <charset val="161"/>
        <scheme val="minor"/>
      </rPr>
      <t xml:space="preserve">
</t>
    </r>
    <r>
      <rPr>
        <b/>
        <sz val="11"/>
        <color theme="1"/>
        <rFont val="Calibri"/>
        <family val="2"/>
        <scheme val="minor"/>
      </rPr>
      <t>Κilometric allowance
( €0,25 / km)
Διόδια/Tolls</t>
    </r>
  </si>
  <si>
    <t>€ / hour</t>
  </si>
  <si>
    <t>Κατηγορίες εθελοντών:</t>
  </si>
  <si>
    <t>Κατηγορία 1:</t>
  </si>
  <si>
    <t>Κατηγορία 2:</t>
  </si>
  <si>
    <t>Κατηγορία 3:</t>
  </si>
  <si>
    <r>
      <t xml:space="preserve">Επαγγελματίες
</t>
    </r>
    <r>
      <rPr>
        <b/>
        <sz val="11"/>
        <color theme="1"/>
        <rFont val="Calibri"/>
        <family val="2"/>
        <charset val="161"/>
        <scheme val="minor"/>
      </rPr>
      <t xml:space="preserve">
Professionals</t>
    </r>
  </si>
  <si>
    <r>
      <t xml:space="preserve">Υπάλληλοι
Employees
</t>
    </r>
    <r>
      <rPr>
        <sz val="11"/>
        <color theme="1"/>
        <rFont val="Calibri"/>
        <family val="2"/>
        <scheme val="minor"/>
      </rPr>
      <t xml:space="preserve">
</t>
    </r>
    <r>
      <rPr>
        <b/>
        <sz val="11"/>
        <color theme="1"/>
        <rFont val="Calibri"/>
        <family val="2"/>
        <charset val="161"/>
        <scheme val="minor"/>
      </rPr>
      <t>Εθελονές - Volunteers</t>
    </r>
  </si>
  <si>
    <t>Κατηγορία έργου</t>
  </si>
  <si>
    <t>Μεσαία</t>
  </si>
  <si>
    <r>
      <rPr>
        <b/>
        <sz val="14"/>
        <color theme="1"/>
        <rFont val="Calibri"/>
        <family val="2"/>
        <charset val="161"/>
      </rPr>
      <t>←</t>
    </r>
    <r>
      <rPr>
        <b/>
        <sz val="18.2"/>
        <color theme="1"/>
        <rFont val="Calibri"/>
        <family val="2"/>
        <charset val="161"/>
      </rPr>
      <t xml:space="preserve"> </t>
    </r>
    <r>
      <rPr>
        <b/>
        <sz val="14"/>
        <color theme="1"/>
        <rFont val="Calibri"/>
        <family val="2"/>
        <charset val="161"/>
        <scheme val="minor"/>
      </rPr>
      <t>Ονομασία Έργου / Project title</t>
    </r>
  </si>
  <si>
    <t>← Φορέας Υλοποίησης / Project Promoter</t>
  </si>
  <si>
    <t>Κόστος ανά κατηγορία
Cost per category</t>
  </si>
  <si>
    <t>Καθαρό κόστος
ανά μήνα (προ ΦΠΑ)
Net Cost
per month</t>
  </si>
  <si>
    <t>Βουλγαρία / Bulgaria</t>
  </si>
  <si>
    <t>Κροατία / Croatia</t>
  </si>
  <si>
    <t>Οι αποσβέσεις των παγίων δενεργούνται σύμφωνα με τα όσα ορίζει η Λογιστική και Φορολογική Νομοθεσία.</t>
  </si>
  <si>
    <t>Asset depreciations are performing in accordance with Accounting and Tax Legislation.</t>
  </si>
  <si>
    <t>Αναλώσιμα &amp; λοιπές προμήθειες / Consumables &amp; supplies</t>
  </si>
  <si>
    <t>Κόστος υπεργολαβιών / Cost for subcontracting</t>
  </si>
  <si>
    <t>Agreements with third parties for the project implementation. The award should comply with the applicable rules on public procurement. Cost incurred by the project partner should not be considered as subcontracting.</t>
  </si>
  <si>
    <t>Από</t>
  </si>
  <si>
    <t>Έως</t>
  </si>
  <si>
    <t>Μήνες</t>
  </si>
  <si>
    <t>% επί του συνόλου
% of the total</t>
  </si>
  <si>
    <t>Φύλλο Προϋπολογισμός</t>
  </si>
  <si>
    <t>Ποσοστό απασχόλησης στο έργο
Ratio on the project</t>
  </si>
  <si>
    <t>→ Συμπληρώστε το ποσοστό απασχόλησης του εργαζομένου στο έργο.</t>
  </si>
  <si>
    <t>→ Ανάλογα με τον τύπο του εργαζομένου (μισθωτός ή υπάλληλος) συμπληρώστε τις στήλες της αντίστοιχης κατηγορίας.</t>
  </si>
  <si>
    <t>→ Συμπληρώστε όλα τα κελιά με το κίτρινο χρώμα. Ειδικότερα:</t>
  </si>
  <si>
    <t xml:space="preserve">     → Συμπληρώστε την επωνυμία του Φορέα Υλοποίησης του έργου και τον τίτλο του έργου.</t>
  </si>
  <si>
    <t>→ Συμπληρώστε τον σκοπό του ταξιδιού και τον προορισμό.</t>
  </si>
  <si>
    <t>→ Συμπληρώστε τα απαραίτητα αριθμητικά πεδία.</t>
  </si>
  <si>
    <t>→ Πρέπει να τεκμηριωθεί εγγράφως ότι ο εξοπλισμός αυτός είναι απαραίτητος για την επίτευξη των αποτελεσμάτων του έργου</t>
  </si>
  <si>
    <t>→ Συμπληρώστε την περιγραφή και την αιτιολόγηση καθώς και τα αριθμητικά στοιχεία.</t>
  </si>
  <si>
    <t xml:space="preserve">→ Οι υπεργολαβίες είναι συμφωνίες με τρίτους για την επίτευξη του έργου. </t>
  </si>
  <si>
    <r>
      <t xml:space="preserve">→ Τα κόστη των εταίρων </t>
    </r>
    <r>
      <rPr>
        <u/>
        <sz val="10"/>
        <color theme="1"/>
        <rFont val="Calibri"/>
        <family val="2"/>
        <charset val="161"/>
        <scheme val="minor"/>
      </rPr>
      <t>δεν θεωρούνται Υπεργολαβίες</t>
    </r>
    <r>
      <rPr>
        <sz val="10"/>
        <color theme="1"/>
        <rFont val="Calibri"/>
        <family val="2"/>
        <charset val="161"/>
        <scheme val="minor"/>
      </rPr>
      <t>.</t>
    </r>
  </si>
  <si>
    <t>→ Δεν μπορεί να υπερβαίνει το 50% των επιλέξιμων άμεσων δαπανών.</t>
  </si>
  <si>
    <t>Φύλλο Όρια</t>
  </si>
  <si>
    <t>ΠΡΟΫΠΟΛΟΓΙΣΜΟΣ / BUDGET</t>
  </si>
  <si>
    <t>Μεγάλη 200Κ</t>
  </si>
  <si>
    <t>Μεγάλη 300Κ</t>
  </si>
  <si>
    <t>5. Προαγωγή της ισότητας των φύλων και καταπολέμηση της έμφυλης βίας</t>
  </si>
  <si>
    <t>6. Ανάπτυξη των δικτύων μεταξύ των οργανώσεων της κοινωνίας των πολιτών</t>
  </si>
  <si>
    <t xml:space="preserve">     → Επιλέξτε την πρόσκληση εκδήλωσης ενδιαφέροντος όπου θέλετε να υποβάλλετε πρόταση.</t>
  </si>
  <si>
    <t>Συνολικές λοιπές άμεσες δαπάνες / Total other direct costs</t>
  </si>
  <si>
    <t>1. Προϊστάμενος / Senior</t>
  </si>
  <si>
    <t>3. Βοηθός / Junior</t>
  </si>
  <si>
    <t>Αξία απόσβεσης για καινούριο ή μεταχειρισμένο εξοπλισμό / Depreciation value for new or second hand equipment</t>
  </si>
  <si>
    <t>2. Υπάλληλος / Mid-level</t>
  </si>
  <si>
    <t xml:space="preserve">Κόστος Προσωπικού / Cost of personnel </t>
  </si>
  <si>
    <t>Ταξίδια / Travel and subsistence allowances</t>
  </si>
  <si>
    <t xml:space="preserve">Αξία απόσβεσης / Depreciation value </t>
  </si>
  <si>
    <t>Κόστος αγοράς εξοπλισμού / Equipment cost</t>
  </si>
  <si>
    <t>Υπεργολαβίες / Subcontracting</t>
  </si>
  <si>
    <t>Λοιπές Άμεσες Δαπάνες / Other Direct Costs</t>
  </si>
  <si>
    <t>Προσκλήσεις εκδήλωσης ενδιαφέροντος</t>
  </si>
  <si>
    <t>Κατηγορίες δαπανών</t>
  </si>
  <si>
    <t>Λιχτενστάιν / Liechtenstein</t>
  </si>
  <si>
    <t>Φορέας ή Εταίρος / Project Promoter or Partner</t>
  </si>
  <si>
    <t>Φορέας / Project Promoter</t>
  </si>
  <si>
    <t>Εταίρος 1 / Partner 1</t>
  </si>
  <si>
    <t>Εταίρος 2 / Partner 2</t>
  </si>
  <si>
    <t>Εταίρος 3 / Partner 3</t>
  </si>
  <si>
    <t>Εταίρος 4 / Partner 4</t>
  </si>
  <si>
    <t>Εταίρος 5 / Partner 5</t>
  </si>
  <si>
    <t>Εταίρος 6 / Partner 6</t>
  </si>
  <si>
    <t>Ποσοστό απόσβεσης 
Depreciation rate</t>
  </si>
  <si>
    <t>→ Συμπληρώστε την περιγραφή, την αιτιολόγηση καθώς και το ποσό.</t>
  </si>
  <si>
    <t>ΓΕΝΙΚΗ ΣΗΜΕΙΩΣΗ</t>
  </si>
  <si>
    <t>Ποσό
Amount</t>
  </si>
  <si>
    <t>Α/Α
Ref.</t>
  </si>
  <si>
    <t>Περιγραφή
Description</t>
  </si>
  <si>
    <t>Αιτιολόγηση
Justification</t>
  </si>
  <si>
    <t>A/A
Ref.</t>
  </si>
  <si>
    <t>Κόστος ανά μονάδα
Cost per unit</t>
  </si>
  <si>
    <t>Ποσότητα
Quantity</t>
  </si>
  <si>
    <t>Σκοπός Ταξιδίου
Purpose of the journey</t>
  </si>
  <si>
    <t>Προορισμός
Destination</t>
  </si>
  <si>
    <r>
      <t>Πρόσκληση εκδήλωσης ενδιαφέροντος / Open Call</t>
    </r>
    <r>
      <rPr>
        <sz val="14"/>
        <color theme="1"/>
        <rFont val="Calibri"/>
        <family val="2"/>
        <charset val="161"/>
        <scheme val="minor"/>
      </rPr>
      <t xml:space="preserve"> (επιλέξτε / choose)   </t>
    </r>
    <r>
      <rPr>
        <b/>
        <sz val="14"/>
        <color theme="1"/>
        <rFont val="Calibri"/>
        <family val="2"/>
        <charset val="161"/>
        <scheme val="minor"/>
      </rPr>
      <t>→ → → → → → → → → → → → → → → →</t>
    </r>
  </si>
  <si>
    <t>→ Το αρχείο να συμπληρωθεί μόνο με τη χρήση του Microsoft Excel.</t>
  </si>
  <si>
    <r>
      <t xml:space="preserve">Ποσοστό υπολογισμού έμμεσων δαπανών / Indirect cost rate →
</t>
    </r>
    <r>
      <rPr>
        <sz val="14"/>
        <color theme="1"/>
        <rFont val="Calibri"/>
        <family val="2"/>
        <charset val="161"/>
        <scheme val="minor"/>
      </rPr>
      <t>(Ανώτατο όριο 15% επί του κόστους του προσωπικού / Maximum 15% on the personnel cost)</t>
    </r>
  </si>
  <si>
    <r>
      <t xml:space="preserve">Κόστος Προσωπικού που απασχολείται με το έργο
</t>
    </r>
    <r>
      <rPr>
        <sz val="11"/>
        <color theme="1"/>
        <rFont val="Calibri"/>
        <family val="2"/>
        <charset val="161"/>
        <scheme val="minor"/>
      </rPr>
      <t>(συμπεριλαμβανομένων των εργοδοτικών εισφορών και της εθελοντικής εργασίας)</t>
    </r>
    <r>
      <rPr>
        <b/>
        <sz val="11"/>
        <color theme="1"/>
        <rFont val="Calibri"/>
        <family val="2"/>
        <charset val="161"/>
        <scheme val="minor"/>
      </rPr>
      <t xml:space="preserve">
Cost of personnel assigned to the project
</t>
    </r>
    <r>
      <rPr>
        <sz val="11"/>
        <color theme="1"/>
        <rFont val="Calibri"/>
        <family val="2"/>
        <charset val="161"/>
        <scheme val="minor"/>
      </rPr>
      <t>(including employer contributions and voluntary work)</t>
    </r>
  </si>
  <si>
    <r>
      <t xml:space="preserve">Ταξίδια
</t>
    </r>
    <r>
      <rPr>
        <sz val="11"/>
        <color theme="1"/>
        <rFont val="Calibri"/>
        <family val="2"/>
        <charset val="161"/>
        <scheme val="minor"/>
      </rPr>
      <t>(έξοδα ταξιδίων, μεταφοράς και διαμονής του προσωπικού και εθελοντων που απασχολούνται με το έργο)</t>
    </r>
    <r>
      <rPr>
        <b/>
        <sz val="11"/>
        <color theme="1"/>
        <rFont val="Calibri"/>
        <family val="2"/>
        <charset val="161"/>
        <scheme val="minor"/>
      </rPr>
      <t xml:space="preserve">
Travel and subsistence allowances
</t>
    </r>
    <r>
      <rPr>
        <sz val="11"/>
        <color theme="1"/>
        <rFont val="Calibri"/>
        <family val="2"/>
        <charset val="161"/>
        <scheme val="minor"/>
      </rPr>
      <t>(traveling and accommodation expenses of the personnel and volunteers involved with the project)</t>
    </r>
  </si>
  <si>
    <r>
      <t xml:space="preserve">Κόστος αγοράς καινούριου ή μεταχειρισμένου εξοπλισμού
</t>
    </r>
    <r>
      <rPr>
        <sz val="11"/>
        <color theme="1"/>
        <rFont val="Calibri"/>
        <family val="2"/>
        <charset val="161"/>
        <scheme val="minor"/>
      </rPr>
      <t>(Πρέπει να τεκμηριωθεί εγγράφως ότι ο εξοπλισμός αυτός είναι απαραίτητος για την επίτευξη των αποτελεσμάτων του έργου)</t>
    </r>
    <r>
      <rPr>
        <b/>
        <sz val="11"/>
        <color theme="1"/>
        <rFont val="Calibri"/>
        <family val="2"/>
        <charset val="161"/>
        <scheme val="minor"/>
      </rPr>
      <t xml:space="preserve">
Equipment cost for new or second hand equipment equipment
</t>
    </r>
    <r>
      <rPr>
        <sz val="11"/>
        <color theme="1"/>
        <rFont val="Calibri"/>
        <family val="2"/>
        <charset val="161"/>
        <scheme val="minor"/>
      </rPr>
      <t>(Must be documented in writing that this equipment is necessary for the achievement of project results)</t>
    </r>
  </si>
  <si>
    <r>
      <t xml:space="preserve">Αναλώσιμα &amp; λοιπές προμήθειες
</t>
    </r>
    <r>
      <rPr>
        <sz val="11"/>
        <color theme="1"/>
        <rFont val="Calibri"/>
        <family val="2"/>
        <charset val="161"/>
        <scheme val="minor"/>
      </rPr>
      <t>(υπό την προϋπόθεση ότι θα υπάρχει ανάλυση αυτών και συνδέονται άμεσα με το έργο)</t>
    </r>
    <r>
      <rPr>
        <b/>
        <sz val="11"/>
        <color theme="1"/>
        <rFont val="Calibri"/>
        <family val="2"/>
        <charset val="161"/>
        <scheme val="minor"/>
      </rPr>
      <t xml:space="preserve">
Consumables &amp; supplies
</t>
    </r>
    <r>
      <rPr>
        <sz val="11"/>
        <color theme="1"/>
        <rFont val="Calibri"/>
        <family val="2"/>
        <charset val="161"/>
        <scheme val="minor"/>
      </rPr>
      <t>(assuming that there will be an analysis and related directly to the project)</t>
    </r>
  </si>
  <si>
    <r>
      <t xml:space="preserve">Κόστος ανακατασκευής ή ανακαίνισης ακινήτου
</t>
    </r>
    <r>
      <rPr>
        <sz val="11"/>
        <color theme="1"/>
        <rFont val="Calibri"/>
        <family val="2"/>
        <charset val="161"/>
        <scheme val="minor"/>
      </rPr>
      <t>(δεν μπορεί να υπερβαίνει το 50% των επιλέξιμων άμεσων δαπανών)</t>
    </r>
    <r>
      <rPr>
        <b/>
        <sz val="11"/>
        <color theme="1"/>
        <rFont val="Calibri"/>
        <family val="2"/>
        <charset val="161"/>
        <scheme val="minor"/>
      </rPr>
      <t xml:space="preserve">
Cost of reconstruction or renovation of property
</t>
    </r>
    <r>
      <rPr>
        <sz val="11"/>
        <color theme="1"/>
        <rFont val="Calibri"/>
        <family val="2"/>
        <charset val="161"/>
        <scheme val="minor"/>
      </rPr>
      <t>(may not exceed 50% of eligible direct costs)</t>
    </r>
  </si>
  <si>
    <r>
      <t xml:space="preserve">Έμμεσες Δαπάνες
</t>
    </r>
    <r>
      <rPr>
        <sz val="11"/>
        <color theme="1"/>
        <rFont val="Calibri"/>
        <family val="2"/>
        <charset val="161"/>
        <scheme val="minor"/>
      </rPr>
      <t xml:space="preserve">(ανώτατο όριο 15% επί του κόστους του προσωπικού)
</t>
    </r>
    <r>
      <rPr>
        <b/>
        <sz val="11"/>
        <color theme="1"/>
        <rFont val="Calibri"/>
        <family val="2"/>
        <charset val="161"/>
        <scheme val="minor"/>
      </rPr>
      <t xml:space="preserve">Indirect Costs
</t>
    </r>
    <r>
      <rPr>
        <sz val="11"/>
        <color theme="1"/>
        <rFont val="Calibri"/>
        <family val="2"/>
        <charset val="161"/>
        <scheme val="minor"/>
      </rPr>
      <t>(maximum rate 15% on cost of personnel)</t>
    </r>
  </si>
  <si>
    <r>
      <t xml:space="preserve">Περίοδος υλοποίησης του έργου / Project implementation period →
</t>
    </r>
    <r>
      <rPr>
        <sz val="14"/>
        <color theme="1"/>
        <rFont val="Calibri"/>
        <family val="2"/>
        <charset val="161"/>
        <scheme val="minor"/>
      </rPr>
      <t>(Ημερομηνία έναρξης - ημερομηνία ολοκλήρωσης / Starting date - final date)</t>
    </r>
  </si>
  <si>
    <t>1. Ενδυνάμωση ευπαθών ομάδων</t>
  </si>
  <si>
    <t>2. Ενίσχυση της συνηγορίας και του εποπτικού ρόλου της κοινωνίας των πολιτών</t>
  </si>
  <si>
    <r>
      <t xml:space="preserve">Κατηγορία έργου </t>
    </r>
    <r>
      <rPr>
        <b/>
        <sz val="14"/>
        <color theme="1"/>
        <rFont val="Calibri"/>
        <family val="2"/>
        <charset val="161"/>
        <scheme val="minor"/>
      </rPr>
      <t xml:space="preserve">/ Project category </t>
    </r>
    <r>
      <rPr>
        <sz val="14"/>
        <color theme="1"/>
        <rFont val="Calibri"/>
        <family val="2"/>
        <charset val="161"/>
        <scheme val="minor"/>
      </rPr>
      <t/>
    </r>
  </si>
  <si>
    <t>ΜΙΚΡΗ / SMALL</t>
  </si>
  <si>
    <t>Φύλλο Προσωπικό - Ταξίδια</t>
  </si>
  <si>
    <t>Πίνακας Προσωπικό</t>
  </si>
  <si>
    <t>Πίνακας Ταξίδια</t>
  </si>
  <si>
    <t>Φύλλο Αποσβέσεις - Εξοπλισμός - Αναλωσιμα</t>
  </si>
  <si>
    <t>Πίνακας Αποσβέσεις</t>
  </si>
  <si>
    <t>Πίνακας Κόστος Εξοπλισμού</t>
  </si>
  <si>
    <t>Πίνακας αναλώσιμα</t>
  </si>
  <si>
    <t>Φύλλο υπεργολαβίες - Λοιπές Άμεσες Δαπάνες - Ανακατασκευή</t>
  </si>
  <si>
    <t>Πίνακας Υπεργολαβίες</t>
  </si>
  <si>
    <t>Πίνακας λοιπές άμεσες δαπάνες</t>
  </si>
  <si>
    <t>Πίνακας κόστος ανακατασκευής</t>
  </si>
  <si>
    <r>
      <t xml:space="preserve">Αξία απόσβεσης για καινούριο ή μεταχειρισμένο εξοπλισμό </t>
    </r>
    <r>
      <rPr>
        <sz val="10"/>
        <color theme="1"/>
        <rFont val="Calibri"/>
        <family val="2"/>
        <charset val="161"/>
        <scheme val="minor"/>
      </rPr>
      <t>(μόνο το ποσό της απόσβεσης θεωρείται επιλέξιμη δαπάνη, υπό την προϋπόθεση ότι ο εξοπλισμός θα παραμείνει και θα χρησιμοποιείται για τουλάχιστον 5 χρόνια μετά την ολοκλήρωση του έργου)</t>
    </r>
    <r>
      <rPr>
        <sz val="11"/>
        <color theme="1"/>
        <rFont val="Calibri"/>
        <family val="2"/>
        <charset val="161"/>
        <scheme val="minor"/>
      </rPr>
      <t xml:space="preserve">
</t>
    </r>
    <r>
      <rPr>
        <b/>
        <sz val="11"/>
        <color theme="1"/>
        <rFont val="Calibri"/>
        <family val="2"/>
        <charset val="161"/>
        <scheme val="minor"/>
      </rPr>
      <t xml:space="preserve">Depreciation value for new or second hand equipment </t>
    </r>
    <r>
      <rPr>
        <sz val="11"/>
        <color theme="1"/>
        <rFont val="Calibri"/>
        <family val="2"/>
        <charset val="161"/>
        <scheme val="minor"/>
      </rPr>
      <t>(only depreciation is considered as eligible expenditure, provided that the equipment remains and will be used for at least 5 years after the completion of the project)</t>
    </r>
  </si>
  <si>
    <t>Κατηγορίες
Categories</t>
  </si>
  <si>
    <t>Ετήσιο Κόστος 
Annual cost</t>
  </si>
  <si>
    <t>Μηνιαίο Κόστος
* (Πλήρης Απασχόληση)
Monthly cost
* (full time)</t>
  </si>
  <si>
    <t>Μηνιαίο Κόστος
* (Μερική Απασχόληση)
Monthly cost
* (Part time)</t>
  </si>
  <si>
    <t>Α</t>
  </si>
  <si>
    <t>Β</t>
  </si>
  <si>
    <r>
      <t xml:space="preserve">Προσωπικό με δευτερεύουσες ευθύνες και αυτονομία σε ένα τμήμα του Έργου. Απόφοιτοι γ'βάθμιας εκπαίδευσης. 
</t>
    </r>
    <r>
      <rPr>
        <sz val="11"/>
        <color theme="1"/>
        <rFont val="Calibri"/>
        <family val="2"/>
        <charset val="161"/>
        <scheme val="minor"/>
      </rPr>
      <t>Π.χ. Συντονιστής Τμήματος, Διοικητικός Υπάλληλος, Οικονομικός Υπεύθυνος, Δικηγόρος, Ψυχολόγος, Εκπαιδευτικός</t>
    </r>
  </si>
  <si>
    <t>Γ</t>
  </si>
  <si>
    <r>
      <t xml:space="preserve">Προσωπικό αρμόδιο για την εκτέλεση επιχειρησιακών καθηκόντων. Λειτουργεί υπό τις οδηγίες ενός προϊσταμένου. Απόφοιτοι β'βάθμιας εκπαίδευσης.
</t>
    </r>
    <r>
      <rPr>
        <sz val="11"/>
        <color theme="1"/>
        <rFont val="Calibri"/>
        <family val="2"/>
        <charset val="161"/>
        <scheme val="minor"/>
      </rPr>
      <t>Π.χ. Γραμματείς</t>
    </r>
  </si>
  <si>
    <t>Δ</t>
  </si>
  <si>
    <r>
      <rPr>
        <b/>
        <sz val="11"/>
        <color theme="1"/>
        <rFont val="Calibri"/>
        <family val="2"/>
        <charset val="161"/>
        <scheme val="minor"/>
      </rPr>
      <t xml:space="preserve">Προσωπικό αρμόδιο για την εκτέλεση συγκεκριμένων επιχειρησιακών καθηκόντων. Απόφοιτοι α'βάθμιας εκπαίδευσης. </t>
    </r>
    <r>
      <rPr>
        <sz val="11"/>
        <color theme="1"/>
        <rFont val="Calibri"/>
        <family val="2"/>
        <charset val="161"/>
        <scheme val="minor"/>
      </rPr>
      <t xml:space="preserve">
Π.χ. Οδηγοί, τεχνίτες, καθαριστές</t>
    </r>
  </si>
  <si>
    <t>Τα ανωτέρω προτεινόμενα ποσά περιλαμβάνουν εργοδοτικές εισφορές. Επίσης έχουν συνυπολογιστεί δώρα και επιδόματα</t>
  </si>
  <si>
    <t>με αναγωγή τους σε δωδεκάμηνο.</t>
  </si>
  <si>
    <t>Οδηγίες Συμπλήρωσης Προϋπολογισμού</t>
  </si>
  <si>
    <t xml:space="preserve">     → Συμπληρώστε το ποσοστό για τον υπολογισμό των έμμεσων δαπανών (ανώτατο ποσοστό 15% επί του κόστους προσωπικού) το οποίο </t>
  </si>
  <si>
    <t xml:space="preserve">          πρέπει να τεκμηριωσετε.</t>
  </si>
  <si>
    <t>→ Συμπληρώστε τα ονόματεπώνυμα του προσωπικού που πρόκειται να απασχοληθούν στο έργο και τα καθήκοντά τους.</t>
  </si>
  <si>
    <t>→ Συμπληρώστε τα απαραίτητα αριθμητικά πεδία, αφού λάβετε υπόψη τις αναλυτικές οδηγίες στο κάτω μέρος του πίνακα.</t>
  </si>
  <si>
    <t>→ Συμπληρώστε την περιγραφή και την αιτιολόγηση για τον εξοπλισμό που θα αποσβένεται και θα χρεώνεται στο έργο.</t>
  </si>
  <si>
    <t xml:space="preserve">→ Για να συμπεριλάβετε αυτή την κατηγορία δαπανών πρέπει να τεκμηριώσετε ότι ο εν λόγω εξοπλισμός είναι απαραίτητος </t>
  </si>
  <si>
    <t xml:space="preserve">     για την επίτευξη των στόχων του έργου. Κατά την υλοποίηση του έργου θα πρέπει να προσκομίζετε όλα τα απαραίτητα </t>
  </si>
  <si>
    <t xml:space="preserve">     δικαιολογητικά  (μητρώο παγίων, λογιστικά βιβλία ή άλλα ισοδύναμα έγγραφα) που να αποδεικνύουν τα κόστη αυτά.</t>
  </si>
  <si>
    <t xml:space="preserve">     έξοδα αξιολόγησης, έξοδα ελέγχων, μεταφράσεις κ.λπ.</t>
  </si>
  <si>
    <t>Στο φύλλο αυτό περιγράφονται τα ανώτατα όρια για τα ημερήσια κόστη ταξιδίων σε χώρες εκτός Ελλάδος, καθώς και τα</t>
  </si>
  <si>
    <t>προτεινόμενα ανώτατα όρια για κόστη μισθοδοσίας, χωρισμένα σε κατηγορίες / κλίμακες εργαζομένων.</t>
  </si>
  <si>
    <t>→ Για τις υπεργολαβίες πρέπει να τηρούνται οι κανόνες για τις αναθέσεις / προμήθειες τις οποίες θα βρείτε στις αναλυτικές οδηγίες.</t>
  </si>
  <si>
    <t xml:space="preserve">→ Πρόκειται για δαπάνες που προκύπτουν άμεσα και είναι αναγκαίες για την υλοποίηση του έργου όπως π.χ. έξοδα δημοσίευσης, </t>
  </si>
  <si>
    <r>
      <t xml:space="preserve">Ποσοστό επιχορήγησης / Grant rate→
</t>
    </r>
    <r>
      <rPr>
        <sz val="14"/>
        <color theme="1"/>
        <rFont val="Calibri"/>
        <family val="2"/>
        <charset val="161"/>
        <scheme val="minor"/>
      </rPr>
      <t>(Αναγράψτε το ποσοστό επιχορήγησης το οποίο αιτείστε από τα EEA Grants. Το ανώτατο ποσοστό μπορεί να είναι έως 90% επί του προϋπολογισμού. Please indicate the grant rate you request from the EEA Grants. The grant rate may be up to 90%. of the budget.)</t>
    </r>
  </si>
  <si>
    <r>
      <t xml:space="preserve">Συγχρηματοδότηση του αιτούντος / Applicant's co-financing →
</t>
    </r>
    <r>
      <rPr>
        <sz val="14"/>
        <color theme="1"/>
        <rFont val="Calibri"/>
        <family val="2"/>
        <charset val="161"/>
        <scheme val="minor"/>
      </rPr>
      <t>(Κατώτατο όριο 10% του συνολικού προϋπολογισμού / Minimum 10% of the total budget)</t>
    </r>
  </si>
  <si>
    <t>ΑΝΑΛΥΣΗ ΠΡΟΫΠΟΛΟΓΙΣΜΟΥ / BUDGET ANALYSIS</t>
  </si>
  <si>
    <r>
      <t xml:space="preserve">Υπεργολαβίες
</t>
    </r>
    <r>
      <rPr>
        <sz val="11"/>
        <color theme="1"/>
        <rFont val="Calibri"/>
        <family val="2"/>
        <charset val="161"/>
        <scheme val="minor"/>
      </rPr>
      <t>(Συμφωνίες με τρίτους για την επίτευξη του έργου. Πρέπει να τηρούνται οι κανόνες για τις αναθέσεις / προμήθειες. Τα κόστη των εταίρων δεν είναι Υπεργολαβίες.)</t>
    </r>
    <r>
      <rPr>
        <b/>
        <sz val="11"/>
        <color theme="1"/>
        <rFont val="Calibri"/>
        <family val="2"/>
        <charset val="161"/>
        <scheme val="minor"/>
      </rPr>
      <t xml:space="preserve">
Subcontracting</t>
    </r>
    <r>
      <rPr>
        <b/>
        <sz val="12"/>
        <color theme="1"/>
        <rFont val="Calibri"/>
        <family val="2"/>
        <charset val="161"/>
        <scheme val="minor"/>
      </rPr>
      <t xml:space="preserve"> </t>
    </r>
    <r>
      <rPr>
        <sz val="11"/>
        <color theme="1"/>
        <rFont val="Calibri"/>
        <family val="2"/>
        <charset val="161"/>
        <scheme val="minor"/>
      </rPr>
      <t>(Agreements with third parties for the project implementation. The award should comply with the applicable rules on public procurement. Cost incurred by the project partner should not be considered as subcontracting.)</t>
    </r>
  </si>
  <si>
    <r>
      <t xml:space="preserve">Λοιπές Άμεσες Δαπάνες
</t>
    </r>
    <r>
      <rPr>
        <sz val="11"/>
        <color theme="1"/>
        <rFont val="Calibri"/>
        <family val="2"/>
        <charset val="161"/>
        <scheme val="minor"/>
      </rPr>
      <t>(δαπάνες που προκύπτουν άμεσα και είναι αναγκαίες για την υλοποίηση του έργου όπως π.χ. έξοδα δημοσίευσης, έξοδα αξιολόγησης, έξοδα ελέγχων, μεταφράσεις κλπ)</t>
    </r>
    <r>
      <rPr>
        <b/>
        <sz val="11"/>
        <color theme="1"/>
        <rFont val="Calibri"/>
        <family val="2"/>
        <charset val="161"/>
        <scheme val="minor"/>
      </rPr>
      <t xml:space="preserve">
Other Direct Costs
</t>
    </r>
    <r>
      <rPr>
        <sz val="11"/>
        <color theme="1"/>
        <rFont val="Calibri"/>
        <family val="2"/>
        <charset val="161"/>
        <scheme val="minor"/>
      </rPr>
      <t>(costs directly incurred by the project contract costs such as publications, assessment costs, expenses audits, translations, etc.)</t>
    </r>
  </si>
  <si>
    <t xml:space="preserve">   Ονοματεπώνυμα προσωπικού
   Name of Staff Member</t>
  </si>
  <si>
    <t>a x b x (c+d+e) + f (1)</t>
  </si>
  <si>
    <t>b x ( g + h ) (2)</t>
  </si>
  <si>
    <t>(1) + (2)</t>
  </si>
  <si>
    <t>Συνολικό κόστος ταξιδίων / Total travel costs</t>
  </si>
  <si>
    <t>Περιγραφή εξοπλισμού
Description of equipment</t>
  </si>
  <si>
    <t>Συνολικό κόστος
Total cost</t>
  </si>
  <si>
    <t>Συνολικό κόστος
Total cost
a x b x c x f x ( d ÷ e )</t>
  </si>
  <si>
    <t>Συνολικό κόστος υπεργολαβιών / Total subcontracting costs</t>
  </si>
  <si>
    <r>
      <t xml:space="preserve">Λοιπές άμεσες δαπάνες </t>
    </r>
    <r>
      <rPr>
        <b/>
        <sz val="12"/>
        <color theme="1"/>
        <rFont val="Calibri"/>
        <family val="2"/>
        <charset val="161"/>
        <scheme val="minor"/>
      </rPr>
      <t>(δαπάνες  που προκύπτουν άμεσα και είναι αναγκαίες για την υλοποίηση του έργου όπως δημοσιεύσεις, κόστος εκτίμησης, έλεγχος δαπανών, μεταφράσεις κ.λπ.)</t>
    </r>
    <r>
      <rPr>
        <b/>
        <sz val="20"/>
        <color theme="1"/>
        <rFont val="Calibri"/>
        <family val="2"/>
        <charset val="161"/>
        <scheme val="minor"/>
      </rPr>
      <t xml:space="preserve">
Other direct costs</t>
    </r>
    <r>
      <rPr>
        <b/>
        <sz val="12"/>
        <color theme="1"/>
        <rFont val="Calibri"/>
        <family val="2"/>
        <charset val="161"/>
        <scheme val="minor"/>
      </rPr>
      <t xml:space="preserve"> (costs directly incurred by the project contract costs such as publications, assessment costs, expenses audits, translations, etc.)</t>
    </r>
  </si>
  <si>
    <t>Συμφωνίες με τρίτους για την επίτευξη του έργου. Πρέπει να τηρούνται οι κανόνες για τις αναθέσεις / προμήθειες. Τα κόστη των εταίρων δεν θεωρούνται Υπεργολαβίες.</t>
  </si>
  <si>
    <t>Προτεινόμενα ανώτατα όρια μισθολογικού κόστους (Περιλαμβάνουν εργοδοτικές εισφορές, δώρα και επιδόματα)
Suggested maximum salary costs (including employer contributions, Christmas-Easter-Vacation payments)</t>
  </si>
  <si>
    <r>
      <rPr>
        <b/>
        <sz val="11"/>
        <color theme="1"/>
        <rFont val="Calibri"/>
        <family val="2"/>
        <charset val="161"/>
        <scheme val="minor"/>
      </rPr>
      <t xml:space="preserve">Προσωπικό με διευρυμένες συντονιστικές αρμοδιότητες, αποφασιστικό ρόλο και ευθύνη στο Έργο. </t>
    </r>
    <r>
      <rPr>
        <sz val="11"/>
        <color theme="1"/>
        <rFont val="Calibri"/>
        <family val="2"/>
        <charset val="161"/>
        <scheme val="minor"/>
      </rPr>
      <t xml:space="preserve">
Απόφοιτοι γ'βάθμιας εκπαίδευσης με προϋπηρεσία.
Π.χ. Διαχειριστές Έργου, Συντονιστής, Σύμβουλος, Ειδικός</t>
    </r>
  </si>
  <si>
    <t>Instructions on how to fill in the form</t>
  </si>
  <si>
    <t>General Remark</t>
  </si>
  <si>
    <r>
      <t xml:space="preserve">→ The budget form should be filled in </t>
    </r>
    <r>
      <rPr>
        <b/>
        <u/>
        <sz val="10"/>
        <color theme="1"/>
        <rFont val="Calibri"/>
        <family val="2"/>
        <charset val="161"/>
        <scheme val="minor"/>
      </rPr>
      <t>only</t>
    </r>
    <r>
      <rPr>
        <sz val="10"/>
        <color theme="1"/>
        <rFont val="Calibri"/>
        <family val="2"/>
        <charset val="161"/>
        <scheme val="minor"/>
      </rPr>
      <t xml:space="preserve"> using Microsoft Excel</t>
    </r>
  </si>
  <si>
    <t>Sheet: “Budget”</t>
  </si>
  <si>
    <t>→ Please fill in all cells highlighted yellow. Specifically:</t>
  </si>
  <si>
    <t xml:space="preserve">     → Select the open call for which you wish to submit a project proposal.</t>
  </si>
  <si>
    <t xml:space="preserve">     → Fill in the legal name of the Project Promoter, as well as the name of the project.</t>
  </si>
  <si>
    <t xml:space="preserve">     → Specify the rate for the calculation of the indirect expenditures for the project (maximum rate permitted: 15%), which should </t>
  </si>
  <si>
    <t xml:space="preserve">          be justified.</t>
  </si>
  <si>
    <t>Sheet: “Personnel- Travel”</t>
  </si>
  <si>
    <t>Table “Personnel”</t>
  </si>
  <si>
    <t>Table: “Travel”</t>
  </si>
  <si>
    <t>Sheet: “Depreciation – Equipment - Consumables”</t>
  </si>
  <si>
    <t>Table: “Equipment cost:</t>
  </si>
  <si>
    <t>Table: “Consumables”</t>
  </si>
  <si>
    <t>Sheet: “Subcontracting – Other direct costs – Reconstruction costs”</t>
  </si>
  <si>
    <t>Table “Subcontracting”</t>
  </si>
  <si>
    <t>Table “Other direct costs”</t>
  </si>
  <si>
    <t>Table “Reconstruction costs”</t>
  </si>
  <si>
    <t>Sheet: “Limits”</t>
  </si>
  <si>
    <t>→ Fill in the names of the personnel that will contribute to the implementation of the project, as well as their duties and responsibilities.</t>
  </si>
  <si>
    <t>→ Fill in the percentage (of FTE) that each employee will be assigned to the project.</t>
  </si>
  <si>
    <t>→ According to the type of the personnel (employee or professional), fill in the corresponding columns.</t>
  </si>
  <si>
    <t>→ Fill in the purpose and destination of the travel.</t>
  </si>
  <si>
    <t>→ Fill in the necessary cells, after consulting with the detailed instructions found at the bottom of the table.</t>
  </si>
  <si>
    <t>→ As Project Promoter of Partner, in order to include this expense category, you will need to justify that the equipment is necessary to achieve</t>
  </si>
  <si>
    <t>→ Fill in the description and justification of the equipment that will be depreciated and charged to the project budget.</t>
  </si>
  <si>
    <t>→ Fill in the necessary cells.</t>
  </si>
  <si>
    <t xml:space="preserve">     the project results. During the project implementation, you will need to keep and present all necessary documents (asset registry, </t>
  </si>
  <si>
    <t xml:space="preserve">     accounting books or other equivalent documents) that verify the corresponding costs.</t>
  </si>
  <si>
    <t>→ Fill in the description, justification, as well as the other cells specified for each item.</t>
  </si>
  <si>
    <t>→ It is necessary to justify in writing that all equipment listed is needed to achieve the project results.</t>
  </si>
  <si>
    <t>→ Fill in the description, justification, as well as the cost of subcontracting.</t>
  </si>
  <si>
    <t>→ Subcontracting is defined as an agreement with a third party to carry out part of the project implementation.</t>
  </si>
  <si>
    <t>→ For all subcontracting, it is necessary to abide by the rules and guidelines, as dictated in the “Guidelines for Applicants”.</t>
  </si>
  <si>
    <t>→ The costs assigned to project Partners are not considered as subcontracting.</t>
  </si>
  <si>
    <t>→ Fill in the description, justification, as well as corresponding amount.</t>
  </si>
  <si>
    <t xml:space="preserve">→ Other direct costs refer to costs that are directly derived from the project implementation contract, such as publication or translation costs, </t>
  </si>
  <si>
    <t xml:space="preserve">     evaluation costs, audit costs, etc.</t>
  </si>
  <si>
    <t>→ Reconstruction and renovation costs cannot exceed 50% of the eligible direct project expenditures.</t>
  </si>
  <si>
    <t>recommended salary cost per each employee tier /category</t>
  </si>
  <si>
    <t>In this sheet, the upper limits for the daily travel expenditure (per diem) for travels outside of Greece are presented, along with the</t>
  </si>
  <si>
    <t>3. Ενίσχυση της συμμετοχής των πολιτών στα κοινά / Increased citizen participation in civic activities</t>
  </si>
  <si>
    <t>4. Προάσπιση των ανθρωπίνων δικαιωμάτων / Increased support for human rights</t>
  </si>
  <si>
    <t>Αιτούμενη Επιχορήγηση (100% του προϋπολογισμού) / Required grant (100% of the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</si>
</sst>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164" formatCode="_-* #,##0\ _€_-;\-* #,##0\ _€_-;_-* &quot;-&quot;\ _€_-;_-@_-"/>
    <numFmt numFmtId="165" formatCode="_-* #,##0.00\ _€_-;\-* #,##0.00\ _€_-;_-* &quot;-&quot;??\ _€_-;_-@_-"/>
    <numFmt numFmtId="166" formatCode="_-* #,##0\ _€_-;\-* #,##0\ _€_-;_-* &quot;-&quot;??\ _€_-;_-@_-"/>
    <numFmt numFmtId="167" formatCode="#,##0.00\ &quot;€&quot;"/>
    <numFmt numFmtId="168" formatCode="#,##0\ &quot;€&quot;"/>
    <numFmt numFmtId="169" formatCode="_-* #,##0.00\ &quot;€&quot;_-;\-* #,##0.00\ &quot;€&quot;_-;_-* &quot;-&quot;\ &quot;€&quot;_-;_-@_-"/>
    <numFmt numFmtId="170" formatCode="#,##0.0000"/>
  </numFmts>
  <fonts count="39">
    <font>
      <sz val="11"/>
      <color theme="1"/>
      <name val="Calibri"/>
      <family val="2"/>
      <charset val="161"/>
      <scheme val="minor"/>
    </font>
    <font>
      <sz val="11"/>
      <color theme="1"/>
      <name val="Calibri"/>
      <family val="2"/>
      <charset val="161"/>
      <scheme val="minor"/>
    </font>
    <font>
      <b/>
      <sz val="20"/>
      <color theme="1"/>
      <name val="Calibri"/>
      <family val="2"/>
      <charset val="161"/>
      <scheme val="minor"/>
    </font>
    <font>
      <sz val="14"/>
      <color theme="1"/>
      <name val="Calibri"/>
      <family val="2"/>
      <charset val="161"/>
      <scheme val="minor"/>
    </font>
    <font>
      <b/>
      <i/>
      <sz val="20"/>
      <color theme="1"/>
      <name val="Calibri"/>
      <family val="2"/>
      <charset val="161"/>
      <scheme val="minor"/>
    </font>
    <font>
      <b/>
      <sz val="11"/>
      <color theme="1"/>
      <name val="Calibri"/>
      <family val="2"/>
      <charset val="161"/>
      <scheme val="minor"/>
    </font>
    <font>
      <b/>
      <i/>
      <sz val="16"/>
      <color theme="1"/>
      <name val="Calibri"/>
      <family val="2"/>
      <charset val="161"/>
      <scheme val="minor"/>
    </font>
    <font>
      <b/>
      <sz val="9"/>
      <color theme="1"/>
      <name val="Calibri"/>
      <family val="2"/>
      <charset val="161"/>
      <scheme val="minor"/>
    </font>
    <font>
      <b/>
      <sz val="12"/>
      <color theme="1"/>
      <name val="Calibri"/>
      <family val="2"/>
      <charset val="161"/>
      <scheme val="minor"/>
    </font>
    <font>
      <sz val="12"/>
      <color theme="1"/>
      <name val="Calibri"/>
      <family val="2"/>
      <charset val="161"/>
      <scheme val="minor"/>
    </font>
    <font>
      <b/>
      <sz val="10"/>
      <color theme="1"/>
      <name val="Calibri"/>
      <family val="2"/>
      <charset val="161"/>
      <scheme val="minor"/>
    </font>
    <font>
      <b/>
      <sz val="16"/>
      <color theme="1"/>
      <name val="Calibri"/>
      <family val="2"/>
      <charset val="161"/>
      <scheme val="minor"/>
    </font>
    <font>
      <b/>
      <sz val="14"/>
      <color theme="1"/>
      <name val="Calibri"/>
      <family val="2"/>
      <charset val="161"/>
      <scheme val="minor"/>
    </font>
    <font>
      <b/>
      <sz val="28"/>
      <color theme="1"/>
      <name val="Calibri"/>
      <family val="2"/>
      <charset val="161"/>
      <scheme val="minor"/>
    </font>
    <font>
      <i/>
      <sz val="11"/>
      <color theme="1"/>
      <name val="Calibri"/>
      <family val="2"/>
      <charset val="161"/>
      <scheme val="minor"/>
    </font>
    <font>
      <b/>
      <sz val="16"/>
      <name val="Calibri"/>
      <family val="2"/>
      <charset val="161"/>
      <scheme val="minor"/>
    </font>
    <font>
      <b/>
      <sz val="11"/>
      <color theme="1"/>
      <name val="Andalus"/>
      <family val="1"/>
    </font>
    <font>
      <b/>
      <sz val="11"/>
      <color theme="1"/>
      <name val="Calibri"/>
      <family val="2"/>
      <charset val="161"/>
    </font>
    <font>
      <b/>
      <sz val="20"/>
      <name val="Calibri"/>
      <family val="2"/>
      <charset val="161"/>
      <scheme val="minor"/>
    </font>
    <font>
      <sz val="20"/>
      <name val="Calibri"/>
      <family val="2"/>
      <charset val="161"/>
      <scheme val="minor"/>
    </font>
    <font>
      <sz val="11"/>
      <color theme="1"/>
      <name val="Calibri"/>
      <family val="2"/>
      <scheme val="minor"/>
    </font>
    <font>
      <sz val="14"/>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u/>
      <sz val="11"/>
      <color theme="10"/>
      <name val="Calibri"/>
      <family val="2"/>
      <charset val="161"/>
      <scheme val="minor"/>
    </font>
    <font>
      <b/>
      <sz val="8"/>
      <color theme="1"/>
      <name val="Calibri"/>
      <family val="2"/>
      <charset val="161"/>
      <scheme val="minor"/>
    </font>
    <font>
      <sz val="11"/>
      <name val="Calibri"/>
      <family val="2"/>
      <charset val="161"/>
      <scheme val="minor"/>
    </font>
    <font>
      <b/>
      <sz val="11"/>
      <name val="Calibri"/>
      <family val="2"/>
      <charset val="161"/>
      <scheme val="minor"/>
    </font>
    <font>
      <b/>
      <sz val="14"/>
      <color theme="1"/>
      <name val="Calibri"/>
      <family val="2"/>
      <charset val="161"/>
    </font>
    <font>
      <b/>
      <sz val="18.2"/>
      <color theme="1"/>
      <name val="Calibri"/>
      <family val="2"/>
      <charset val="161"/>
    </font>
    <font>
      <sz val="10"/>
      <color theme="1"/>
      <name val="Calibri"/>
      <family val="2"/>
      <charset val="161"/>
      <scheme val="minor"/>
    </font>
    <font>
      <b/>
      <sz val="16"/>
      <color rgb="FFFF0000"/>
      <name val="Calibri"/>
      <family val="2"/>
      <charset val="161"/>
      <scheme val="minor"/>
    </font>
    <font>
      <b/>
      <sz val="18"/>
      <color theme="1"/>
      <name val="Calibri"/>
      <family val="2"/>
      <charset val="161"/>
      <scheme val="minor"/>
    </font>
    <font>
      <b/>
      <u/>
      <sz val="10"/>
      <color theme="1"/>
      <name val="Calibri"/>
      <family val="2"/>
      <charset val="161"/>
      <scheme val="minor"/>
    </font>
    <font>
      <u/>
      <sz val="10"/>
      <color theme="1"/>
      <name val="Calibri"/>
      <family val="2"/>
      <charset val="161"/>
      <scheme val="minor"/>
    </font>
    <font>
      <b/>
      <sz val="22"/>
      <color rgb="FFFF0000"/>
      <name val="Calibri"/>
      <family val="2"/>
      <charset val="161"/>
      <scheme val="minor"/>
    </font>
    <font>
      <b/>
      <i/>
      <sz val="18"/>
      <color theme="1"/>
      <name val="Calibri"/>
      <family val="2"/>
      <charset val="161"/>
      <scheme val="minor"/>
    </font>
  </fonts>
  <fills count="1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gray125">
        <fgColor auto="1"/>
        <bgColor theme="0" tint="-0.499984740745262"/>
      </patternFill>
    </fill>
    <fill>
      <gradientFill type="path" left="0.5" right="0.5" top="0.5" bottom="0.5">
        <stop position="0">
          <color theme="0"/>
        </stop>
        <stop position="1">
          <color theme="4"/>
        </stop>
      </gradient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top style="hair">
        <color auto="1"/>
      </top>
      <bottom style="hair">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0" fontId="26" fillId="0" borderId="0" applyNumberFormat="0" applyFill="0" applyBorder="0" applyAlignment="0" applyProtection="0"/>
  </cellStyleXfs>
  <cellXfs count="386">
    <xf numFmtId="0" fontId="0" fillId="0" borderId="0" xfId="0"/>
    <xf numFmtId="0" fontId="0" fillId="6" borderId="0" xfId="0" applyFont="1" applyFill="1" applyProtection="1">
      <protection hidden="1"/>
    </xf>
    <xf numFmtId="0" fontId="0" fillId="6" borderId="0" xfId="0" applyFont="1" applyFill="1" applyAlignment="1" applyProtection="1">
      <alignment horizontal="center"/>
      <protection hidden="1"/>
    </xf>
    <xf numFmtId="0" fontId="0" fillId="6" borderId="0" xfId="0" applyFont="1" applyFill="1" applyBorder="1" applyProtection="1">
      <protection hidden="1"/>
    </xf>
    <xf numFmtId="0" fontId="0" fillId="6" borderId="6" xfId="0" applyFont="1" applyFill="1" applyBorder="1" applyProtection="1">
      <protection hidden="1"/>
    </xf>
    <xf numFmtId="0" fontId="5" fillId="0" borderId="30"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0" fillId="0" borderId="0" xfId="0" applyFont="1" applyProtection="1">
      <protection hidden="1"/>
    </xf>
    <xf numFmtId="38" fontId="0" fillId="0" borderId="32" xfId="0" applyNumberFormat="1" applyFont="1" applyBorder="1" applyProtection="1">
      <protection locked="0"/>
    </xf>
    <xf numFmtId="167" fontId="0" fillId="0" borderId="19" xfId="0" applyNumberFormat="1" applyFont="1" applyBorder="1" applyProtection="1">
      <protection locked="0"/>
    </xf>
    <xf numFmtId="38" fontId="0" fillId="0" borderId="33" xfId="0" applyNumberFormat="1" applyFont="1" applyBorder="1" applyProtection="1">
      <protection locked="0"/>
    </xf>
    <xf numFmtId="167" fontId="0" fillId="0" borderId="20" xfId="0" applyNumberFormat="1" applyFont="1" applyBorder="1" applyProtection="1">
      <protection locked="0"/>
    </xf>
    <xf numFmtId="0" fontId="5" fillId="0" borderId="36" xfId="0" applyFont="1" applyBorder="1" applyAlignment="1" applyProtection="1">
      <alignment horizontal="center" vertical="center" wrapText="1"/>
      <protection hidden="1"/>
    </xf>
    <xf numFmtId="0" fontId="5" fillId="0" borderId="50" xfId="0" applyFont="1" applyBorder="1" applyAlignment="1" applyProtection="1">
      <alignment horizontal="center" vertical="center" wrapText="1"/>
      <protection hidden="1"/>
    </xf>
    <xf numFmtId="0" fontId="5" fillId="0" borderId="51"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49"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38" fontId="3" fillId="0" borderId="35" xfId="0" applyNumberFormat="1" applyFont="1" applyBorder="1" applyAlignment="1" applyProtection="1">
      <alignment vertical="center"/>
      <protection locked="0"/>
    </xf>
    <xf numFmtId="38" fontId="3" fillId="0" borderId="9" xfId="0" applyNumberFormat="1" applyFont="1" applyBorder="1" applyAlignment="1" applyProtection="1">
      <alignment vertical="center"/>
      <protection locked="0"/>
    </xf>
    <xf numFmtId="38" fontId="3" fillId="0" borderId="13" xfId="0" applyNumberFormat="1" applyFont="1" applyBorder="1" applyAlignment="1" applyProtection="1">
      <alignment vertical="center"/>
      <protection hidden="1"/>
    </xf>
    <xf numFmtId="0" fontId="3" fillId="8" borderId="18" xfId="0" applyFont="1" applyFill="1" applyBorder="1" applyAlignment="1" applyProtection="1">
      <alignment vertical="center"/>
      <protection hidden="1"/>
    </xf>
    <xf numFmtId="0" fontId="3" fillId="8" borderId="14" xfId="0" applyFont="1" applyFill="1" applyBorder="1" applyAlignment="1" applyProtection="1">
      <alignment vertical="center"/>
      <protection hidden="1"/>
    </xf>
    <xf numFmtId="0" fontId="3" fillId="8" borderId="4" xfId="0" applyFont="1" applyFill="1" applyBorder="1" applyAlignment="1" applyProtection="1">
      <alignment vertical="center"/>
      <protection hidden="1"/>
    </xf>
    <xf numFmtId="4" fontId="3" fillId="0" borderId="20" xfId="0" applyNumberFormat="1" applyFont="1" applyBorder="1" applyAlignment="1" applyProtection="1">
      <alignment vertical="center"/>
      <protection locked="0"/>
    </xf>
    <xf numFmtId="0" fontId="3" fillId="0" borderId="43" xfId="0" applyFont="1" applyBorder="1" applyAlignment="1" applyProtection="1">
      <alignment vertical="center"/>
      <protection locked="0"/>
    </xf>
    <xf numFmtId="0" fontId="8" fillId="0" borderId="13" xfId="0" applyFont="1" applyBorder="1" applyAlignment="1" applyProtection="1">
      <alignment horizontal="center" vertical="center" wrapText="1"/>
      <protection hidden="1"/>
    </xf>
    <xf numFmtId="0" fontId="8" fillId="0" borderId="18" xfId="0" applyFont="1" applyBorder="1" applyAlignment="1" applyProtection="1">
      <alignment horizontal="center" vertical="center" wrapText="1"/>
      <protection hidden="1"/>
    </xf>
    <xf numFmtId="0" fontId="8" fillId="0" borderId="55"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hidden="1"/>
    </xf>
    <xf numFmtId="0" fontId="5" fillId="0" borderId="58" xfId="0" applyFont="1" applyBorder="1" applyAlignment="1" applyProtection="1">
      <alignment horizontal="center" vertical="center" wrapText="1"/>
      <protection hidden="1"/>
    </xf>
    <xf numFmtId="0" fontId="5" fillId="0" borderId="59" xfId="0" applyFont="1" applyBorder="1" applyAlignment="1" applyProtection="1">
      <alignment horizontal="center" vertical="center" wrapText="1"/>
      <protection hidden="1"/>
    </xf>
    <xf numFmtId="0" fontId="5" fillId="0" borderId="61" xfId="0" applyFont="1" applyBorder="1" applyAlignment="1" applyProtection="1">
      <alignment horizontal="center" vertical="center" wrapText="1"/>
      <protection hidden="1"/>
    </xf>
    <xf numFmtId="167" fontId="0" fillId="0" borderId="48" xfId="0" applyNumberFormat="1" applyFont="1" applyBorder="1" applyProtection="1">
      <protection locked="0"/>
    </xf>
    <xf numFmtId="167" fontId="0" fillId="0" borderId="43" xfId="0" applyNumberFormat="1" applyFont="1" applyBorder="1" applyProtection="1">
      <protection locked="0"/>
    </xf>
    <xf numFmtId="0" fontId="5" fillId="0" borderId="18" xfId="0" applyFont="1" applyBorder="1" applyAlignment="1" applyProtection="1">
      <alignment horizontal="center" vertical="center" wrapText="1"/>
      <protection hidden="1"/>
    </xf>
    <xf numFmtId="0" fontId="5" fillId="0" borderId="55"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0" fillId="8" borderId="50" xfId="0" applyFont="1" applyFill="1" applyBorder="1" applyAlignment="1" applyProtection="1">
      <alignment vertical="center"/>
      <protection hidden="1"/>
    </xf>
    <xf numFmtId="38" fontId="0" fillId="7" borderId="37" xfId="0" applyNumberFormat="1" applyFont="1" applyFill="1" applyBorder="1" applyAlignment="1" applyProtection="1">
      <alignment vertical="center"/>
      <protection hidden="1"/>
    </xf>
    <xf numFmtId="0" fontId="0" fillId="8" borderId="38" xfId="0" applyFont="1" applyFill="1" applyBorder="1" applyAlignment="1" applyProtection="1">
      <alignment vertical="center"/>
      <protection hidden="1"/>
    </xf>
    <xf numFmtId="0" fontId="0" fillId="8" borderId="46" xfId="0" applyFont="1" applyFill="1" applyBorder="1" applyAlignment="1" applyProtection="1">
      <alignment vertical="center"/>
      <protection hidden="1"/>
    </xf>
    <xf numFmtId="38" fontId="0" fillId="7" borderId="38" xfId="0" applyNumberFormat="1" applyFont="1" applyFill="1" applyBorder="1" applyAlignment="1" applyProtection="1">
      <alignment vertical="center"/>
      <protection hidden="1"/>
    </xf>
    <xf numFmtId="0" fontId="0" fillId="8" borderId="36" xfId="0" applyFont="1" applyFill="1" applyBorder="1" applyAlignment="1" applyProtection="1">
      <alignment vertical="center"/>
      <protection hidden="1"/>
    </xf>
    <xf numFmtId="0" fontId="0" fillId="8" borderId="57" xfId="0" applyFont="1" applyFill="1" applyBorder="1" applyAlignment="1" applyProtection="1">
      <alignment vertical="center"/>
      <protection hidden="1"/>
    </xf>
    <xf numFmtId="0" fontId="0" fillId="8" borderId="41" xfId="0" applyFont="1" applyFill="1" applyBorder="1" applyAlignment="1" applyProtection="1">
      <alignment vertical="center"/>
      <protection hidden="1"/>
    </xf>
    <xf numFmtId="0" fontId="0" fillId="8" borderId="21" xfId="0" applyFont="1" applyFill="1" applyBorder="1" applyAlignment="1" applyProtection="1">
      <alignment vertical="center"/>
      <protection hidden="1"/>
    </xf>
    <xf numFmtId="0" fontId="0" fillId="8" borderId="47" xfId="0" applyFont="1" applyFill="1" applyBorder="1" applyAlignment="1" applyProtection="1">
      <alignment vertical="center"/>
      <protection hidden="1"/>
    </xf>
    <xf numFmtId="42" fontId="0" fillId="7" borderId="40" xfId="0" applyNumberFormat="1" applyFont="1" applyFill="1" applyBorder="1" applyAlignment="1" applyProtection="1">
      <alignment vertical="center"/>
      <protection hidden="1"/>
    </xf>
    <xf numFmtId="0" fontId="0" fillId="8" borderId="39" xfId="0" applyFont="1" applyFill="1" applyBorder="1" applyAlignment="1" applyProtection="1">
      <alignment vertical="center"/>
      <protection hidden="1"/>
    </xf>
    <xf numFmtId="0" fontId="0" fillId="0" borderId="52" xfId="0" applyFont="1" applyBorder="1" applyProtection="1">
      <protection hidden="1"/>
    </xf>
    <xf numFmtId="0" fontId="0" fillId="0" borderId="53" xfId="0" applyFont="1" applyBorder="1" applyProtection="1">
      <protection hidden="1"/>
    </xf>
    <xf numFmtId="0" fontId="22" fillId="0" borderId="36" xfId="0" applyFont="1" applyBorder="1" applyAlignment="1" applyProtection="1">
      <alignment horizontal="center" vertical="center" wrapText="1"/>
      <protection hidden="1"/>
    </xf>
    <xf numFmtId="0" fontId="22" fillId="0" borderId="44" xfId="0" applyFont="1" applyBorder="1" applyAlignment="1" applyProtection="1">
      <alignment horizontal="center" vertical="center" wrapText="1"/>
      <protection hidden="1"/>
    </xf>
    <xf numFmtId="0" fontId="22" fillId="0" borderId="39" xfId="0" applyFont="1" applyBorder="1" applyAlignment="1" applyProtection="1">
      <alignment horizontal="center" vertical="center" wrapText="1"/>
      <protection hidden="1"/>
    </xf>
    <xf numFmtId="0" fontId="22" fillId="0" borderId="21" xfId="0" applyFont="1" applyBorder="1" applyAlignment="1" applyProtection="1">
      <alignment horizontal="center" vertical="center" wrapText="1"/>
      <protection hidden="1"/>
    </xf>
    <xf numFmtId="0" fontId="22" fillId="0" borderId="40" xfId="0" applyFont="1" applyBorder="1" applyAlignment="1" applyProtection="1">
      <alignment horizontal="center" vertical="center" wrapText="1"/>
      <protection hidden="1"/>
    </xf>
    <xf numFmtId="0" fontId="22" fillId="0" borderId="45" xfId="0" applyFont="1" applyBorder="1" applyAlignment="1" applyProtection="1">
      <alignment horizontal="center" vertical="center" wrapText="1"/>
      <protection hidden="1"/>
    </xf>
    <xf numFmtId="0" fontId="22" fillId="0" borderId="51" xfId="0" applyFont="1" applyBorder="1" applyAlignment="1" applyProtection="1">
      <alignment horizontal="center" vertical="center" wrapText="1"/>
      <protection hidden="1"/>
    </xf>
    <xf numFmtId="0" fontId="20" fillId="0" borderId="19" xfId="0" applyFont="1" applyBorder="1" applyProtection="1">
      <protection hidden="1"/>
    </xf>
    <xf numFmtId="0" fontId="20" fillId="0" borderId="19" xfId="0" applyFont="1" applyBorder="1" applyAlignment="1" applyProtection="1">
      <alignment horizontal="left"/>
      <protection locked="0"/>
    </xf>
    <xf numFmtId="0" fontId="20" fillId="0" borderId="48" xfId="0" applyFont="1" applyBorder="1" applyAlignment="1" applyProtection="1">
      <alignment horizontal="left"/>
      <protection locked="0"/>
    </xf>
    <xf numFmtId="38" fontId="20" fillId="0" borderId="11" xfId="0" applyNumberFormat="1" applyFont="1" applyBorder="1" applyProtection="1">
      <protection locked="0"/>
    </xf>
    <xf numFmtId="38" fontId="20" fillId="0" borderId="19" xfId="0" applyNumberFormat="1" applyFont="1" applyBorder="1" applyProtection="1">
      <protection locked="0"/>
    </xf>
    <xf numFmtId="0" fontId="20" fillId="0" borderId="20" xfId="0" applyFont="1" applyBorder="1" applyProtection="1">
      <protection hidden="1"/>
    </xf>
    <xf numFmtId="0" fontId="20" fillId="0" borderId="20" xfId="0" applyFont="1" applyBorder="1" applyAlignment="1" applyProtection="1">
      <alignment horizontal="left"/>
      <protection locked="0"/>
    </xf>
    <xf numFmtId="0" fontId="20" fillId="0" borderId="43" xfId="0" applyFont="1" applyBorder="1" applyAlignment="1" applyProtection="1">
      <alignment horizontal="left"/>
      <protection locked="0"/>
    </xf>
    <xf numFmtId="0" fontId="20" fillId="8" borderId="13" xfId="0" applyFont="1" applyFill="1" applyBorder="1" applyProtection="1">
      <protection hidden="1"/>
    </xf>
    <xf numFmtId="0" fontId="20" fillId="8" borderId="2" xfId="0" applyFont="1" applyFill="1" applyBorder="1" applyProtection="1">
      <protection hidden="1"/>
    </xf>
    <xf numFmtId="0" fontId="20" fillId="8" borderId="50" xfId="0" applyFont="1" applyFill="1" applyBorder="1" applyProtection="1">
      <protection hidden="1"/>
    </xf>
    <xf numFmtId="0" fontId="22" fillId="0" borderId="47" xfId="0" applyFont="1" applyBorder="1" applyAlignment="1" applyProtection="1">
      <alignment horizontal="center" vertical="center" wrapText="1"/>
      <protection hidden="1"/>
    </xf>
    <xf numFmtId="164" fontId="20" fillId="7" borderId="13" xfId="0" applyNumberFormat="1" applyFont="1" applyFill="1" applyBorder="1" applyProtection="1">
      <protection hidden="1"/>
    </xf>
    <xf numFmtId="164" fontId="20" fillId="7" borderId="18" xfId="0" applyNumberFormat="1" applyFont="1" applyFill="1" applyBorder="1" applyProtection="1">
      <protection hidden="1"/>
    </xf>
    <xf numFmtId="0" fontId="20" fillId="8" borderId="55" xfId="0" applyFont="1" applyFill="1" applyBorder="1" applyProtection="1">
      <protection hidden="1"/>
    </xf>
    <xf numFmtId="0" fontId="5" fillId="10" borderId="35" xfId="0" applyFont="1" applyFill="1" applyBorder="1" applyAlignment="1" applyProtection="1">
      <alignment horizontal="center"/>
      <protection hidden="1"/>
    </xf>
    <xf numFmtId="0" fontId="5" fillId="10" borderId="36" xfId="0" applyFont="1" applyFill="1" applyBorder="1" applyAlignment="1" applyProtection="1">
      <alignment horizontal="center"/>
      <protection hidden="1"/>
    </xf>
    <xf numFmtId="0" fontId="0" fillId="0" borderId="9" xfId="0" applyBorder="1" applyProtection="1">
      <protection hidden="1"/>
    </xf>
    <xf numFmtId="0" fontId="0" fillId="0" borderId="10" xfId="0" applyBorder="1" applyProtection="1">
      <protection hidden="1"/>
    </xf>
    <xf numFmtId="0" fontId="0" fillId="0" borderId="39" xfId="0" applyBorder="1" applyProtection="1">
      <protection hidden="1"/>
    </xf>
    <xf numFmtId="0" fontId="0" fillId="0" borderId="40" xfId="0" applyBorder="1" applyProtection="1">
      <protection hidden="1"/>
    </xf>
    <xf numFmtId="0" fontId="3" fillId="8" borderId="55" xfId="0" applyFont="1" applyFill="1" applyBorder="1" applyAlignment="1" applyProtection="1">
      <alignment vertical="center"/>
      <protection hidden="1"/>
    </xf>
    <xf numFmtId="0" fontId="3" fillId="0" borderId="19"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4" fontId="3" fillId="0" borderId="38" xfId="0" applyNumberFormat="1"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0" fillId="6" borderId="0" xfId="0" applyFont="1" applyFill="1" applyAlignment="1" applyProtection="1">
      <alignment horizontal="center" vertical="center"/>
      <protection hidden="1"/>
    </xf>
    <xf numFmtId="0" fontId="0" fillId="6" borderId="0" xfId="0" applyFont="1" applyFill="1" applyAlignment="1" applyProtection="1">
      <alignment vertical="center"/>
      <protection hidden="1"/>
    </xf>
    <xf numFmtId="0" fontId="0" fillId="6" borderId="0" xfId="0" applyFont="1" applyFill="1" applyBorder="1" applyAlignment="1" applyProtection="1">
      <protection hidden="1"/>
    </xf>
    <xf numFmtId="0" fontId="0" fillId="6" borderId="0" xfId="0" applyFill="1" applyProtection="1">
      <protection hidden="1"/>
    </xf>
    <xf numFmtId="4" fontId="6" fillId="6" borderId="0" xfId="0" applyNumberFormat="1" applyFont="1" applyFill="1" applyBorder="1" applyAlignment="1" applyProtection="1">
      <protection hidden="1"/>
    </xf>
    <xf numFmtId="0" fontId="0" fillId="0" borderId="53" xfId="0" applyFont="1" applyBorder="1" applyAlignment="1" applyProtection="1">
      <alignment vertical="center"/>
      <protection hidden="1"/>
    </xf>
    <xf numFmtId="0" fontId="9" fillId="6" borderId="7" xfId="0" applyFont="1" applyFill="1" applyBorder="1" applyAlignment="1" applyProtection="1">
      <alignment horizontal="center" vertical="center"/>
      <protection hidden="1"/>
    </xf>
    <xf numFmtId="0" fontId="8" fillId="4" borderId="60" xfId="0" applyFont="1" applyFill="1" applyBorder="1" applyAlignment="1" applyProtection="1">
      <alignment horizontal="center" vertical="center" wrapText="1"/>
      <protection hidden="1"/>
    </xf>
    <xf numFmtId="169" fontId="0" fillId="7" borderId="12" xfId="0" applyNumberFormat="1" applyFont="1" applyFill="1" applyBorder="1" applyProtection="1">
      <protection hidden="1"/>
    </xf>
    <xf numFmtId="169" fontId="0" fillId="7" borderId="10" xfId="0" applyNumberFormat="1" applyFont="1" applyFill="1" applyBorder="1" applyProtection="1">
      <protection hidden="1"/>
    </xf>
    <xf numFmtId="169" fontId="0" fillId="7" borderId="40" xfId="0" applyNumberFormat="1" applyFont="1" applyFill="1" applyBorder="1" applyAlignment="1" applyProtection="1">
      <alignment vertical="center"/>
      <protection hidden="1"/>
    </xf>
    <xf numFmtId="167" fontId="20" fillId="0" borderId="19" xfId="0" applyNumberFormat="1" applyFont="1" applyBorder="1" applyProtection="1">
      <protection locked="0"/>
    </xf>
    <xf numFmtId="167" fontId="20" fillId="0" borderId="48" xfId="0" applyNumberFormat="1" applyFont="1" applyBorder="1" applyProtection="1">
      <protection locked="0"/>
    </xf>
    <xf numFmtId="167" fontId="20" fillId="0" borderId="11" xfId="0" applyNumberFormat="1" applyFont="1" applyBorder="1" applyProtection="1">
      <protection locked="0"/>
    </xf>
    <xf numFmtId="167" fontId="20" fillId="0" borderId="62" xfId="0" applyNumberFormat="1" applyFont="1" applyBorder="1" applyProtection="1">
      <protection locked="0"/>
    </xf>
    <xf numFmtId="169" fontId="20" fillId="7" borderId="52" xfId="0" applyNumberFormat="1" applyFont="1" applyFill="1" applyBorder="1" applyProtection="1">
      <protection hidden="1"/>
    </xf>
    <xf numFmtId="169" fontId="20" fillId="7" borderId="8" xfId="0" applyNumberFormat="1" applyFont="1" applyFill="1" applyBorder="1" applyProtection="1">
      <protection hidden="1"/>
    </xf>
    <xf numFmtId="169" fontId="20" fillId="7" borderId="14" xfId="0" applyNumberFormat="1" applyFont="1" applyFill="1" applyBorder="1" applyProtection="1">
      <protection hidden="1"/>
    </xf>
    <xf numFmtId="169" fontId="24" fillId="7" borderId="51" xfId="0" applyNumberFormat="1" applyFont="1" applyFill="1" applyBorder="1" applyProtection="1">
      <protection hidden="1"/>
    </xf>
    <xf numFmtId="169" fontId="20" fillId="7" borderId="12" xfId="0" applyNumberFormat="1" applyFont="1" applyFill="1" applyBorder="1" applyProtection="1">
      <protection hidden="1"/>
    </xf>
    <xf numFmtId="169" fontId="3" fillId="0" borderId="38" xfId="0" applyNumberFormat="1" applyFont="1" applyBorder="1" applyAlignment="1" applyProtection="1">
      <alignment vertical="center"/>
      <protection locked="0"/>
    </xf>
    <xf numFmtId="169" fontId="3" fillId="7" borderId="54" xfId="0" applyNumberFormat="1" applyFont="1" applyFill="1" applyBorder="1" applyAlignment="1" applyProtection="1">
      <alignment vertical="center"/>
      <protection hidden="1"/>
    </xf>
    <xf numFmtId="169" fontId="3" fillId="0" borderId="20" xfId="0" applyNumberFormat="1" applyFont="1" applyBorder="1" applyAlignment="1" applyProtection="1">
      <alignment vertical="center"/>
      <protection locked="0"/>
    </xf>
    <xf numFmtId="169" fontId="11" fillId="7" borderId="57" xfId="0" applyNumberFormat="1" applyFont="1" applyFill="1" applyBorder="1" applyAlignment="1" applyProtection="1">
      <alignment vertical="center"/>
      <protection hidden="1"/>
    </xf>
    <xf numFmtId="10" fontId="3" fillId="0" borderId="38" xfId="1" applyNumberFormat="1" applyFont="1" applyBorder="1" applyAlignment="1" applyProtection="1">
      <alignment vertical="center"/>
      <protection locked="0"/>
    </xf>
    <xf numFmtId="10" fontId="3" fillId="0" borderId="20" xfId="1" applyNumberFormat="1" applyFont="1" applyBorder="1" applyAlignment="1" applyProtection="1">
      <alignment vertical="center"/>
      <protection locked="0"/>
    </xf>
    <xf numFmtId="10" fontId="3" fillId="0" borderId="36" xfId="1" applyNumberFormat="1" applyFont="1" applyBorder="1" applyAlignment="1" applyProtection="1">
      <alignment vertical="center"/>
      <protection locked="0"/>
    </xf>
    <xf numFmtId="10" fontId="3" fillId="0" borderId="10" xfId="1" applyNumberFormat="1" applyFont="1" applyBorder="1" applyAlignment="1" applyProtection="1">
      <alignment vertical="center"/>
      <protection locked="0"/>
    </xf>
    <xf numFmtId="0" fontId="28" fillId="0" borderId="0" xfId="0" applyFont="1" applyFill="1" applyProtection="1">
      <protection hidden="1"/>
    </xf>
    <xf numFmtId="3" fontId="28" fillId="0" borderId="0" xfId="0" applyNumberFormat="1" applyFont="1" applyFill="1" applyProtection="1">
      <protection hidden="1"/>
    </xf>
    <xf numFmtId="9" fontId="28" fillId="0" borderId="0" xfId="0" applyNumberFormat="1" applyFont="1" applyFill="1" applyProtection="1">
      <protection hidden="1"/>
    </xf>
    <xf numFmtId="0" fontId="0" fillId="0" borderId="9" xfId="0" applyFont="1" applyBorder="1" applyAlignment="1" applyProtection="1">
      <alignment vertical="center"/>
      <protection hidden="1"/>
    </xf>
    <xf numFmtId="4" fontId="28" fillId="0" borderId="10" xfId="0" applyNumberFormat="1" applyFont="1" applyFill="1" applyBorder="1" applyAlignment="1" applyProtection="1">
      <alignment horizontal="center"/>
      <protection hidden="1"/>
    </xf>
    <xf numFmtId="0" fontId="0" fillId="0" borderId="39" xfId="0" applyFont="1" applyBorder="1" applyAlignment="1" applyProtection="1">
      <alignment vertical="center"/>
      <protection hidden="1"/>
    </xf>
    <xf numFmtId="4" fontId="28" fillId="0" borderId="40" xfId="0" applyNumberFormat="1" applyFont="1" applyFill="1" applyBorder="1" applyAlignment="1" applyProtection="1">
      <alignment horizontal="center"/>
      <protection hidden="1"/>
    </xf>
    <xf numFmtId="0" fontId="0" fillId="0" borderId="11" xfId="0" applyFont="1" applyBorder="1" applyAlignment="1" applyProtection="1">
      <alignment vertical="center"/>
      <protection hidden="1"/>
    </xf>
    <xf numFmtId="4" fontId="28" fillId="0" borderId="12" xfId="0" applyNumberFormat="1" applyFont="1" applyFill="1" applyBorder="1" applyAlignment="1" applyProtection="1">
      <alignment horizontal="center"/>
      <protection hidden="1"/>
    </xf>
    <xf numFmtId="0" fontId="5" fillId="0" borderId="13" xfId="0" applyFont="1" applyBorder="1" applyAlignment="1" applyProtection="1">
      <alignment vertical="center"/>
      <protection hidden="1"/>
    </xf>
    <xf numFmtId="0" fontId="29" fillId="0" borderId="14" xfId="0" applyFont="1" applyFill="1" applyBorder="1" applyAlignment="1" applyProtection="1">
      <alignment horizontal="center"/>
      <protection hidden="1"/>
    </xf>
    <xf numFmtId="0" fontId="5" fillId="0" borderId="8" xfId="0" applyFont="1" applyBorder="1" applyAlignment="1" applyProtection="1">
      <alignment vertical="center"/>
      <protection hidden="1"/>
    </xf>
    <xf numFmtId="0" fontId="0" fillId="0" borderId="50" xfId="0" applyFont="1" applyBorder="1" applyAlignment="1" applyProtection="1">
      <alignment vertical="center"/>
      <protection hidden="1"/>
    </xf>
    <xf numFmtId="0" fontId="0" fillId="0" borderId="51" xfId="0" applyFont="1" applyBorder="1" applyAlignment="1" applyProtection="1">
      <alignment vertical="center"/>
      <protection hidden="1"/>
    </xf>
    <xf numFmtId="4" fontId="3" fillId="0" borderId="46" xfId="0" applyNumberFormat="1" applyFont="1" applyBorder="1" applyAlignment="1" applyProtection="1">
      <alignment vertical="center"/>
      <protection locked="0"/>
    </xf>
    <xf numFmtId="4" fontId="3" fillId="0" borderId="43" xfId="0" applyNumberFormat="1" applyFont="1" applyBorder="1" applyAlignment="1" applyProtection="1">
      <alignment vertical="center"/>
      <protection locked="0"/>
    </xf>
    <xf numFmtId="4" fontId="3" fillId="0" borderId="36" xfId="1" applyNumberFormat="1" applyFont="1" applyBorder="1" applyAlignment="1" applyProtection="1">
      <alignment vertical="center"/>
      <protection locked="0"/>
    </xf>
    <xf numFmtId="4" fontId="3" fillId="0" borderId="10" xfId="1" applyNumberFormat="1" applyFont="1" applyBorder="1" applyAlignment="1" applyProtection="1">
      <alignment vertical="center"/>
      <protection locked="0"/>
    </xf>
    <xf numFmtId="4" fontId="4" fillId="6" borderId="0" xfId="0" applyNumberFormat="1" applyFont="1" applyFill="1" applyBorder="1" applyAlignment="1" applyProtection="1">
      <alignment horizontal="center" vertical="center"/>
      <protection hidden="1"/>
    </xf>
    <xf numFmtId="4" fontId="34" fillId="12" borderId="8" xfId="0" applyNumberFormat="1" applyFont="1" applyFill="1" applyBorder="1" applyAlignment="1" applyProtection="1">
      <alignment vertical="center"/>
      <protection hidden="1"/>
    </xf>
    <xf numFmtId="10" fontId="12" fillId="5" borderId="8" xfId="1" applyNumberFormat="1" applyFont="1" applyFill="1" applyBorder="1" applyAlignment="1" applyProtection="1">
      <alignment horizontal="center" vertical="center"/>
      <protection locked="0"/>
    </xf>
    <xf numFmtId="14" fontId="12" fillId="5" borderId="8" xfId="1" applyNumberFormat="1" applyFont="1" applyFill="1" applyBorder="1" applyAlignment="1" applyProtection="1">
      <alignment horizontal="center" vertical="center"/>
      <protection locked="0"/>
    </xf>
    <xf numFmtId="0" fontId="11" fillId="4" borderId="60" xfId="0" applyFont="1" applyFill="1" applyBorder="1" applyAlignment="1" applyProtection="1">
      <alignment horizontal="center" vertical="center" wrapText="1"/>
      <protection hidden="1"/>
    </xf>
    <xf numFmtId="169" fontId="12" fillId="7" borderId="40" xfId="0" applyNumberFormat="1" applyFont="1" applyFill="1" applyBorder="1" applyAlignment="1" applyProtection="1">
      <alignment vertical="center"/>
      <protection hidden="1"/>
    </xf>
    <xf numFmtId="9" fontId="0" fillId="0" borderId="52" xfId="1" applyFont="1" applyBorder="1" applyProtection="1">
      <protection locked="0"/>
    </xf>
    <xf numFmtId="9" fontId="0" fillId="0" borderId="53" xfId="1" applyFont="1" applyBorder="1" applyProtection="1">
      <protection locked="0"/>
    </xf>
    <xf numFmtId="169" fontId="0" fillId="0" borderId="19" xfId="0" applyNumberFormat="1" applyFont="1" applyBorder="1" applyProtection="1">
      <protection locked="0"/>
    </xf>
    <xf numFmtId="169" fontId="0" fillId="0" borderId="48" xfId="0" applyNumberFormat="1" applyFont="1" applyBorder="1" applyProtection="1">
      <protection locked="0"/>
    </xf>
    <xf numFmtId="169" fontId="0" fillId="0" borderId="20" xfId="0" applyNumberFormat="1" applyFont="1" applyBorder="1" applyProtection="1">
      <protection locked="0"/>
    </xf>
    <xf numFmtId="169" fontId="0" fillId="0" borderId="43" xfId="0" applyNumberFormat="1" applyFont="1" applyBorder="1" applyProtection="1">
      <protection locked="0"/>
    </xf>
    <xf numFmtId="42" fontId="0" fillId="0" borderId="11" xfId="0" applyNumberFormat="1" applyFont="1" applyBorder="1" applyProtection="1">
      <protection locked="0"/>
    </xf>
    <xf numFmtId="42" fontId="0" fillId="0" borderId="9" xfId="0" applyNumberFormat="1" applyFont="1" applyBorder="1" applyProtection="1">
      <protection locked="0"/>
    </xf>
    <xf numFmtId="0" fontId="9" fillId="0" borderId="20"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19"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2" xfId="0" applyBorder="1" applyAlignment="1" applyProtection="1">
      <alignment horizontal="left"/>
      <protection locked="0"/>
    </xf>
    <xf numFmtId="0" fontId="0" fillId="0" borderId="52" xfId="0" applyFont="1" applyBorder="1" applyAlignment="1" applyProtection="1">
      <alignment horizontal="left"/>
      <protection locked="0"/>
    </xf>
    <xf numFmtId="0" fontId="0" fillId="0" borderId="53" xfId="0" applyFont="1" applyBorder="1" applyAlignment="1" applyProtection="1">
      <alignment horizontal="left"/>
      <protection locked="0"/>
    </xf>
    <xf numFmtId="0" fontId="5" fillId="0" borderId="13"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5" fillId="0" borderId="46" xfId="0" applyFont="1" applyBorder="1" applyAlignment="1" applyProtection="1">
      <alignment horizontal="center" vertical="center" wrapText="1"/>
      <protection hidden="1"/>
    </xf>
    <xf numFmtId="0" fontId="28" fillId="0" borderId="0" xfId="0" applyFont="1" applyFill="1" applyAlignment="1" applyProtection="1">
      <alignment horizontal="left"/>
      <protection hidden="1"/>
    </xf>
    <xf numFmtId="0" fontId="28" fillId="0" borderId="0" xfId="0" applyFont="1" applyFill="1" applyAlignment="1" applyProtection="1">
      <protection hidden="1"/>
    </xf>
    <xf numFmtId="0" fontId="29" fillId="0" borderId="62" xfId="0" applyFont="1" applyFill="1" applyBorder="1" applyProtection="1">
      <protection hidden="1"/>
    </xf>
    <xf numFmtId="0" fontId="0" fillId="0" borderId="53" xfId="0" applyFont="1" applyBorder="1" applyAlignment="1" applyProtection="1">
      <alignment horizontal="left" vertical="center" wrapText="1"/>
      <protection locked="0"/>
    </xf>
    <xf numFmtId="169" fontId="21" fillId="7" borderId="52" xfId="0" applyNumberFormat="1" applyFont="1" applyFill="1" applyBorder="1" applyAlignment="1" applyProtection="1">
      <alignment vertical="center"/>
      <protection hidden="1"/>
    </xf>
    <xf numFmtId="0" fontId="3" fillId="0" borderId="11"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39" xfId="0" applyFont="1" applyBorder="1" applyAlignment="1" applyProtection="1">
      <alignment horizontal="center" vertical="center"/>
      <protection hidden="1"/>
    </xf>
    <xf numFmtId="0" fontId="0" fillId="0" borderId="52" xfId="0" applyFont="1" applyBorder="1" applyAlignment="1" applyProtection="1">
      <alignment horizontal="left" vertical="center" wrapText="1"/>
      <protection locked="0"/>
    </xf>
    <xf numFmtId="0" fontId="8" fillId="0" borderId="22" xfId="0" applyFont="1" applyBorder="1" applyAlignment="1" applyProtection="1">
      <alignment horizontal="center" vertical="center" wrapText="1"/>
      <protection hidden="1"/>
    </xf>
    <xf numFmtId="4" fontId="3" fillId="0" borderId="37" xfId="0" applyNumberFormat="1" applyFont="1" applyBorder="1" applyAlignment="1" applyProtection="1">
      <alignment vertical="center"/>
      <protection locked="0"/>
    </xf>
    <xf numFmtId="4" fontId="3" fillId="0" borderId="33" xfId="0" applyNumberFormat="1" applyFont="1" applyBorder="1" applyAlignment="1" applyProtection="1">
      <alignment vertical="center"/>
      <protection locked="0"/>
    </xf>
    <xf numFmtId="4" fontId="3" fillId="0" borderId="41" xfId="0" applyNumberFormat="1" applyFont="1" applyBorder="1" applyAlignment="1" applyProtection="1">
      <alignment vertical="center"/>
      <protection locked="0"/>
    </xf>
    <xf numFmtId="169" fontId="3" fillId="7" borderId="52" xfId="0" applyNumberFormat="1" applyFont="1" applyFill="1" applyBorder="1" applyAlignment="1" applyProtection="1">
      <alignment vertical="center"/>
      <protection hidden="1"/>
    </xf>
    <xf numFmtId="4" fontId="11" fillId="0" borderId="8" xfId="0" applyNumberFormat="1" applyFont="1" applyBorder="1" applyAlignment="1" applyProtection="1">
      <alignment vertical="center"/>
      <protection hidden="1"/>
    </xf>
    <xf numFmtId="0" fontId="12" fillId="5" borderId="1" xfId="0" applyFont="1" applyFill="1" applyBorder="1" applyAlignment="1" applyProtection="1">
      <alignment horizontal="left" vertical="center" wrapText="1"/>
      <protection locked="0"/>
    </xf>
    <xf numFmtId="170" fontId="0" fillId="6" borderId="0" xfId="0" applyNumberFormat="1" applyFont="1" applyFill="1" applyProtection="1">
      <protection hidden="1"/>
    </xf>
    <xf numFmtId="4" fontId="11" fillId="3" borderId="8" xfId="0" applyNumberFormat="1" applyFont="1" applyFill="1" applyBorder="1" applyAlignment="1" applyProtection="1">
      <alignment vertical="center"/>
      <protection hidden="1"/>
    </xf>
    <xf numFmtId="4" fontId="11" fillId="3" borderId="4" xfId="0" applyNumberFormat="1" applyFont="1" applyFill="1" applyBorder="1" applyAlignment="1" applyProtection="1">
      <alignment vertical="center"/>
      <protection hidden="1"/>
    </xf>
    <xf numFmtId="0" fontId="12" fillId="2" borderId="1" xfId="0" applyFont="1" applyFill="1" applyBorder="1" applyAlignment="1" applyProtection="1">
      <alignment horizontal="right" vertical="center" wrapText="1"/>
      <protection hidden="1"/>
    </xf>
    <xf numFmtId="10" fontId="12" fillId="3" borderId="8" xfId="1" applyNumberFormat="1" applyFont="1" applyFill="1" applyBorder="1" applyAlignment="1" applyProtection="1">
      <alignment horizontal="center" vertical="center"/>
      <protection hidden="1"/>
    </xf>
    <xf numFmtId="0" fontId="12" fillId="6" borderId="1" xfId="0" applyFont="1" applyFill="1" applyBorder="1" applyAlignment="1" applyProtection="1">
      <alignment horizontal="right" vertical="center" wrapText="1"/>
      <protection hidden="1"/>
    </xf>
    <xf numFmtId="169" fontId="3" fillId="7" borderId="50" xfId="0" applyNumberFormat="1" applyFont="1" applyFill="1" applyBorder="1" applyAlignment="1" applyProtection="1">
      <alignment vertical="center"/>
      <protection locked="0"/>
    </xf>
    <xf numFmtId="169" fontId="3" fillId="7" borderId="52" xfId="0" applyNumberFormat="1" applyFont="1" applyFill="1" applyBorder="1" applyAlignment="1" applyProtection="1">
      <alignment vertical="center"/>
      <protection locked="0"/>
    </xf>
    <xf numFmtId="169" fontId="3" fillId="7" borderId="57" xfId="0" applyNumberFormat="1" applyFont="1" applyFill="1" applyBorder="1" applyAlignment="1" applyProtection="1">
      <alignment vertical="center"/>
      <protection locked="0"/>
    </xf>
    <xf numFmtId="0" fontId="35" fillId="6" borderId="0" xfId="0" applyFont="1" applyFill="1" applyProtection="1">
      <protection hidden="1"/>
    </xf>
    <xf numFmtId="0" fontId="32" fillId="6" borderId="0" xfId="0" applyFont="1" applyFill="1" applyProtection="1">
      <protection hidden="1"/>
    </xf>
    <xf numFmtId="0" fontId="12" fillId="3" borderId="1" xfId="0" applyFont="1" applyFill="1" applyBorder="1" applyAlignment="1" applyProtection="1">
      <alignment horizontal="right" vertical="center"/>
      <protection hidden="1"/>
    </xf>
    <xf numFmtId="0" fontId="5" fillId="2" borderId="1" xfId="0" applyFont="1" applyFill="1" applyBorder="1" applyAlignment="1" applyProtection="1">
      <alignment vertical="center" wrapText="1"/>
      <protection hidden="1"/>
    </xf>
    <xf numFmtId="0" fontId="4" fillId="6" borderId="0" xfId="0" applyFont="1" applyFill="1" applyBorder="1" applyAlignment="1" applyProtection="1">
      <alignment horizontal="right" vertical="center"/>
      <protection hidden="1"/>
    </xf>
    <xf numFmtId="0" fontId="5" fillId="0" borderId="60" xfId="0" applyFont="1" applyBorder="1" applyAlignment="1" applyProtection="1">
      <alignment horizontal="center" vertical="center" wrapText="1"/>
      <protection hidden="1"/>
    </xf>
    <xf numFmtId="0" fontId="22" fillId="0" borderId="35" xfId="0" applyFont="1" applyBorder="1" applyAlignment="1" applyProtection="1">
      <alignment horizontal="center" vertical="center" wrapText="1"/>
      <protection hidden="1"/>
    </xf>
    <xf numFmtId="0" fontId="22" fillId="0" borderId="38" xfId="0" applyFont="1" applyBorder="1" applyAlignment="1" applyProtection="1">
      <alignment horizontal="center" vertical="center" wrapText="1"/>
      <protection hidden="1"/>
    </xf>
    <xf numFmtId="0" fontId="22" fillId="0" borderId="46" xfId="0" applyFont="1" applyBorder="1" applyAlignment="1" applyProtection="1">
      <alignment horizontal="center" vertical="center" wrapText="1"/>
      <protection hidden="1"/>
    </xf>
    <xf numFmtId="0" fontId="22" fillId="0" borderId="50"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50" xfId="0" applyFont="1" applyBorder="1" applyAlignment="1" applyProtection="1">
      <alignment horizontal="center" vertical="center" wrapText="1"/>
      <protection hidden="1"/>
    </xf>
    <xf numFmtId="3" fontId="11" fillId="3" borderId="8" xfId="1" applyNumberFormat="1" applyFont="1" applyFill="1" applyBorder="1" applyAlignment="1" applyProtection="1">
      <alignment horizontal="center" vertical="center"/>
      <protection hidden="1"/>
    </xf>
    <xf numFmtId="0" fontId="0" fillId="0" borderId="0" xfId="0" applyFont="1" applyAlignment="1" applyProtection="1">
      <alignment horizontal="center"/>
      <protection hidden="1"/>
    </xf>
    <xf numFmtId="169" fontId="21" fillId="7" borderId="50" xfId="0" applyNumberFormat="1" applyFont="1" applyFill="1" applyBorder="1" applyAlignment="1" applyProtection="1">
      <alignment vertical="center"/>
      <protection hidden="1"/>
    </xf>
    <xf numFmtId="169" fontId="21" fillId="7" borderId="57" xfId="0" applyNumberFormat="1" applyFont="1" applyFill="1" applyBorder="1" applyAlignment="1" applyProtection="1">
      <alignment vertical="center"/>
      <protection hidden="1"/>
    </xf>
    <xf numFmtId="4" fontId="2" fillId="11" borderId="57" xfId="0" applyNumberFormat="1" applyFont="1" applyFill="1" applyBorder="1" applyProtection="1">
      <protection hidden="1"/>
    </xf>
    <xf numFmtId="169" fontId="3" fillId="7" borderId="57" xfId="0" applyNumberFormat="1" applyFont="1" applyFill="1" applyBorder="1" applyAlignment="1" applyProtection="1">
      <alignment vertical="center"/>
      <protection hidden="1"/>
    </xf>
    <xf numFmtId="0" fontId="8" fillId="0" borderId="21" xfId="0" applyFont="1" applyBorder="1" applyAlignment="1" applyProtection="1">
      <alignment horizontal="center" vertical="center" wrapText="1"/>
      <protection hidden="1"/>
    </xf>
    <xf numFmtId="169" fontId="3" fillId="7" borderId="50" xfId="0" applyNumberFormat="1" applyFont="1" applyFill="1" applyBorder="1" applyAlignment="1" applyProtection="1">
      <alignment vertical="center"/>
      <protection hidden="1"/>
    </xf>
    <xf numFmtId="0" fontId="3" fillId="0" borderId="35" xfId="0" applyFont="1" applyBorder="1" applyAlignment="1" applyProtection="1">
      <alignment horizontal="center" vertical="center"/>
      <protection hidden="1"/>
    </xf>
    <xf numFmtId="0" fontId="24" fillId="6" borderId="0" xfId="0" applyFont="1" applyFill="1" applyProtection="1">
      <protection hidden="1"/>
    </xf>
    <xf numFmtId="0" fontId="26" fillId="6" borderId="0" xfId="3" applyFill="1" applyProtection="1">
      <protection hidden="1"/>
    </xf>
    <xf numFmtId="0" fontId="3" fillId="6" borderId="0" xfId="0" applyFont="1" applyFill="1" applyProtection="1">
      <protection hidden="1"/>
    </xf>
    <xf numFmtId="0" fontId="5" fillId="6" borderId="0" xfId="0" applyFont="1" applyFill="1" applyAlignment="1" applyProtection="1">
      <alignment vertical="center"/>
      <protection hidden="1"/>
    </xf>
    <xf numFmtId="0" fontId="4" fillId="6" borderId="0" xfId="0" applyFont="1" applyFill="1" applyBorder="1" applyAlignment="1" applyProtection="1">
      <alignment horizontal="center"/>
      <protection hidden="1"/>
    </xf>
    <xf numFmtId="0" fontId="4" fillId="6" borderId="0" xfId="0" applyFont="1" applyFill="1" applyBorder="1" applyAlignment="1" applyProtection="1">
      <alignment horizontal="left"/>
      <protection hidden="1"/>
    </xf>
    <xf numFmtId="3" fontId="4" fillId="6" borderId="0" xfId="0" applyNumberFormat="1" applyFont="1" applyFill="1" applyBorder="1" applyProtection="1">
      <protection hidden="1"/>
    </xf>
    <xf numFmtId="0" fontId="14" fillId="6" borderId="0" xfId="0" applyFont="1" applyFill="1" applyAlignment="1" applyProtection="1">
      <alignment horizontal="left"/>
      <protection hidden="1"/>
    </xf>
    <xf numFmtId="0" fontId="14" fillId="6" borderId="0" xfId="0" applyFont="1" applyFill="1" applyAlignment="1" applyProtection="1">
      <protection hidden="1"/>
    </xf>
    <xf numFmtId="0" fontId="0" fillId="6" borderId="0" xfId="0" applyFill="1" applyAlignment="1" applyProtection="1">
      <protection hidden="1"/>
    </xf>
    <xf numFmtId="0" fontId="3" fillId="6" borderId="0" xfId="0" applyFont="1" applyFill="1" applyAlignment="1" applyProtection="1">
      <alignment vertical="center"/>
      <protection hidden="1"/>
    </xf>
    <xf numFmtId="0" fontId="20" fillId="6" borderId="0" xfId="0" applyFont="1" applyFill="1" applyProtection="1">
      <protection hidden="1"/>
    </xf>
    <xf numFmtId="0" fontId="25" fillId="6" borderId="0" xfId="0" applyFont="1" applyFill="1" applyProtection="1">
      <protection hidden="1"/>
    </xf>
    <xf numFmtId="0" fontId="23" fillId="6" borderId="0" xfId="0" applyFont="1" applyFill="1" applyProtection="1">
      <protection hidden="1"/>
    </xf>
    <xf numFmtId="0" fontId="23" fillId="6" borderId="62" xfId="0" applyFont="1" applyFill="1" applyBorder="1" applyProtection="1">
      <protection hidden="1"/>
    </xf>
    <xf numFmtId="0" fontId="23" fillId="6" borderId="64" xfId="0" applyFont="1" applyFill="1" applyBorder="1" applyAlignment="1" applyProtection="1">
      <alignment horizontal="center" vertical="center"/>
      <protection hidden="1"/>
    </xf>
    <xf numFmtId="0" fontId="23" fillId="6" borderId="64" xfId="0" applyFont="1" applyFill="1" applyBorder="1" applyProtection="1">
      <protection hidden="1"/>
    </xf>
    <xf numFmtId="167" fontId="23" fillId="6" borderId="64" xfId="0" applyNumberFormat="1" applyFont="1" applyFill="1" applyBorder="1" applyAlignment="1" applyProtection="1">
      <protection hidden="1"/>
    </xf>
    <xf numFmtId="168" fontId="23" fillId="6" borderId="64" xfId="0" applyNumberFormat="1" applyFont="1" applyFill="1" applyBorder="1" applyAlignment="1" applyProtection="1">
      <protection hidden="1"/>
    </xf>
    <xf numFmtId="168" fontId="23" fillId="6" borderId="64" xfId="0" applyNumberFormat="1" applyFont="1" applyFill="1" applyBorder="1" applyAlignment="1" applyProtection="1">
      <alignment horizontal="right"/>
      <protection hidden="1"/>
    </xf>
    <xf numFmtId="0" fontId="23" fillId="6" borderId="0" xfId="0" applyFont="1" applyFill="1" applyAlignment="1" applyProtection="1">
      <alignment horizontal="center" vertical="center"/>
      <protection hidden="1"/>
    </xf>
    <xf numFmtId="0" fontId="23" fillId="6" borderId="0" xfId="0" applyFont="1" applyFill="1" applyBorder="1" applyAlignment="1" applyProtection="1">
      <protection hidden="1"/>
    </xf>
    <xf numFmtId="0" fontId="23" fillId="6" borderId="0" xfId="0" applyFont="1" applyFill="1" applyBorder="1" applyAlignment="1" applyProtection="1">
      <alignment horizontal="right"/>
      <protection hidden="1"/>
    </xf>
    <xf numFmtId="0" fontId="0" fillId="0" borderId="35"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9" fillId="0" borderId="35"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5" fillId="0" borderId="67" xfId="0" applyFont="1" applyBorder="1" applyAlignment="1" applyProtection="1">
      <alignment horizontal="center" vertical="center" wrapText="1"/>
      <protection hidden="1"/>
    </xf>
    <xf numFmtId="0" fontId="9" fillId="0" borderId="39" xfId="0" applyFont="1" applyBorder="1" applyAlignment="1" applyProtection="1">
      <alignment horizontal="center" vertical="center" wrapText="1"/>
      <protection hidden="1"/>
    </xf>
    <xf numFmtId="0" fontId="9" fillId="0" borderId="21" xfId="0" applyFont="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4" fontId="2" fillId="3" borderId="4" xfId="0" applyNumberFormat="1" applyFont="1" applyFill="1" applyBorder="1" applyAlignment="1" applyProtection="1">
      <alignment vertical="center"/>
      <protection hidden="1"/>
    </xf>
    <xf numFmtId="4" fontId="2" fillId="3" borderId="8" xfId="0" applyNumberFormat="1" applyFont="1" applyFill="1" applyBorder="1" applyAlignment="1" applyProtection="1">
      <alignment vertical="center"/>
      <protection hidden="1"/>
    </xf>
    <xf numFmtId="10" fontId="2" fillId="13" borderId="8" xfId="1" applyNumberFormat="1" applyFont="1" applyFill="1" applyBorder="1" applyAlignment="1" applyProtection="1">
      <alignment horizontal="center" vertical="center"/>
      <protection hidden="1"/>
    </xf>
    <xf numFmtId="4" fontId="2" fillId="3" borderId="4" xfId="0" applyNumberFormat="1" applyFont="1" applyFill="1" applyBorder="1" applyAlignment="1" applyProtection="1">
      <alignment horizontal="right" vertical="center"/>
      <protection hidden="1"/>
    </xf>
    <xf numFmtId="4" fontId="2" fillId="3" borderId="8" xfId="0" applyNumberFormat="1" applyFont="1" applyFill="1" applyBorder="1" applyAlignment="1" applyProtection="1">
      <alignment horizontal="right" vertical="center"/>
      <protection hidden="1"/>
    </xf>
    <xf numFmtId="0" fontId="10" fillId="6" borderId="0" xfId="0" applyFont="1" applyFill="1" applyProtection="1">
      <protection hidden="1"/>
    </xf>
    <xf numFmtId="0" fontId="0" fillId="6" borderId="0" xfId="0" applyFill="1" applyAlignment="1" applyProtection="1">
      <alignment vertical="center"/>
      <protection hidden="1"/>
    </xf>
    <xf numFmtId="0" fontId="14" fillId="6" borderId="0" xfId="0" applyFont="1" applyFill="1" applyProtection="1">
      <protection hidden="1"/>
    </xf>
    <xf numFmtId="0" fontId="13" fillId="6" borderId="0" xfId="0" applyFont="1" applyFill="1" applyBorder="1" applyAlignment="1" applyProtection="1">
      <alignment vertical="center" wrapText="1"/>
      <protection hidden="1"/>
    </xf>
    <xf numFmtId="0" fontId="5" fillId="2" borderId="56" xfId="0" applyFont="1" applyFill="1" applyBorder="1" applyAlignment="1" applyProtection="1">
      <alignment vertical="center" wrapText="1"/>
      <protection hidden="1"/>
    </xf>
    <xf numFmtId="0" fontId="22" fillId="0" borderId="51" xfId="0" quotePrefix="1" applyFont="1" applyBorder="1" applyAlignment="1" applyProtection="1">
      <alignment horizontal="center" vertical="center" wrapText="1"/>
      <protection hidden="1"/>
    </xf>
    <xf numFmtId="0" fontId="11" fillId="4" borderId="8" xfId="0" applyFont="1" applyFill="1" applyBorder="1" applyAlignment="1" applyProtection="1">
      <alignment horizontal="center" vertical="center" wrapText="1"/>
      <protection hidden="1"/>
    </xf>
    <xf numFmtId="0" fontId="7" fillId="0" borderId="6" xfId="0" applyFont="1" applyBorder="1" applyAlignment="1" applyProtection="1">
      <alignment horizontal="center" vertical="center"/>
      <protection hidden="1"/>
    </xf>
    <xf numFmtId="0" fontId="4" fillId="2" borderId="56" xfId="0" applyFont="1" applyFill="1" applyBorder="1" applyAlignment="1" applyProtection="1">
      <alignment vertical="center" wrapText="1"/>
      <protection hidden="1"/>
    </xf>
    <xf numFmtId="0" fontId="8" fillId="4" borderId="8" xfId="0" applyFont="1" applyFill="1" applyBorder="1" applyAlignment="1" applyProtection="1">
      <alignment horizontal="center" vertical="center" wrapText="1"/>
      <protection hidden="1"/>
    </xf>
    <xf numFmtId="4" fontId="2" fillId="3" borderId="57" xfId="0" applyNumberFormat="1" applyFont="1" applyFill="1" applyBorder="1" applyAlignment="1" applyProtection="1">
      <alignment vertical="center"/>
      <protection hidden="1"/>
    </xf>
    <xf numFmtId="0" fontId="38" fillId="2" borderId="8" xfId="0" applyFont="1" applyFill="1" applyBorder="1" applyAlignment="1" applyProtection="1">
      <alignment vertical="center" wrapText="1"/>
      <protection hidden="1"/>
    </xf>
    <xf numFmtId="0" fontId="0" fillId="0" borderId="0" xfId="0" applyAlignment="1">
      <alignment vertical="center"/>
    </xf>
    <xf numFmtId="0" fontId="2" fillId="2" borderId="8" xfId="0" applyFont="1" applyFill="1" applyBorder="1" applyAlignment="1" applyProtection="1">
      <alignment horizontal="left" vertical="center" wrapText="1"/>
      <protection hidden="1"/>
    </xf>
    <xf numFmtId="10" fontId="2" fillId="13" borderId="8" xfId="1" applyNumberFormat="1" applyFont="1" applyFill="1" applyBorder="1" applyAlignment="1" applyProtection="1">
      <alignment horizontal="center" vertical="center" wrapText="1"/>
      <protection hidden="1"/>
    </xf>
    <xf numFmtId="0" fontId="12" fillId="6" borderId="62" xfId="0" applyFont="1" applyFill="1" applyBorder="1" applyAlignment="1" applyProtection="1">
      <alignment horizontal="center"/>
      <protection hidden="1"/>
    </xf>
    <xf numFmtId="0" fontId="34" fillId="0" borderId="0" xfId="0" applyFont="1" applyFill="1" applyBorder="1" applyAlignment="1" applyProtection="1">
      <alignment horizontal="center" vertical="center" wrapText="1"/>
      <protection hidden="1"/>
    </xf>
    <xf numFmtId="0" fontId="34" fillId="0" borderId="3" xfId="0" applyFont="1" applyFill="1" applyBorder="1" applyAlignment="1" applyProtection="1">
      <alignment horizontal="center" vertical="center" wrapText="1"/>
      <protection hidden="1"/>
    </xf>
    <xf numFmtId="0" fontId="13" fillId="9" borderId="1" xfId="0" applyFont="1" applyFill="1" applyBorder="1" applyAlignment="1" applyProtection="1">
      <alignment horizontal="center"/>
      <protection hidden="1"/>
    </xf>
    <xf numFmtId="0" fontId="13" fillId="9" borderId="2" xfId="0" applyFont="1" applyFill="1" applyBorder="1" applyAlignment="1" applyProtection="1">
      <alignment horizontal="center"/>
      <protection hidden="1"/>
    </xf>
    <xf numFmtId="0" fontId="13" fillId="9" borderId="4" xfId="0" applyFont="1" applyFill="1" applyBorder="1" applyAlignment="1" applyProtection="1">
      <alignment horizontal="center"/>
      <protection hidden="1"/>
    </xf>
    <xf numFmtId="0" fontId="4" fillId="6" borderId="0" xfId="0" applyFont="1" applyFill="1" applyBorder="1" applyAlignment="1" applyProtection="1">
      <alignment horizontal="right" vertical="center"/>
      <protection hidden="1"/>
    </xf>
    <xf numFmtId="0" fontId="12" fillId="2" borderId="1" xfId="0" applyFont="1" applyFill="1" applyBorder="1" applyAlignment="1" applyProtection="1">
      <alignment horizontal="left" vertical="center"/>
      <protection hidden="1"/>
    </xf>
    <xf numFmtId="0" fontId="12" fillId="2" borderId="2" xfId="0" applyFont="1" applyFill="1" applyBorder="1" applyAlignment="1" applyProtection="1">
      <alignment horizontal="left" vertical="center"/>
      <protection hidden="1"/>
    </xf>
    <xf numFmtId="0" fontId="12" fillId="2" borderId="4" xfId="0" applyFont="1" applyFill="1" applyBorder="1" applyAlignment="1" applyProtection="1">
      <alignment horizontal="left" vertical="center"/>
      <protection hidden="1"/>
    </xf>
    <xf numFmtId="0" fontId="37" fillId="6" borderId="42" xfId="0" applyFont="1" applyFill="1" applyBorder="1" applyAlignment="1" applyProtection="1">
      <alignment horizontal="center" vertical="center" wrapText="1"/>
      <protection hidden="1"/>
    </xf>
    <xf numFmtId="0" fontId="37" fillId="6" borderId="17" xfId="0" applyFont="1" applyFill="1" applyBorder="1" applyAlignment="1" applyProtection="1">
      <alignment horizontal="center" vertical="center" wrapText="1"/>
      <protection hidden="1"/>
    </xf>
    <xf numFmtId="0" fontId="33" fillId="6" borderId="7" xfId="0" applyFont="1" applyFill="1" applyBorder="1" applyAlignment="1" applyProtection="1">
      <alignment horizontal="center" vertical="center" wrapText="1"/>
      <protection hidden="1"/>
    </xf>
    <xf numFmtId="0" fontId="33" fillId="6" borderId="0" xfId="0" applyFont="1" applyFill="1" applyBorder="1" applyAlignment="1" applyProtection="1">
      <alignment horizontal="center" vertical="center" wrapText="1"/>
      <protection hidden="1"/>
    </xf>
    <xf numFmtId="0" fontId="33" fillId="6" borderId="56" xfId="0" applyFont="1" applyFill="1" applyBorder="1" applyAlignment="1" applyProtection="1">
      <alignment horizontal="center" vertical="center" wrapText="1"/>
      <protection hidden="1"/>
    </xf>
    <xf numFmtId="0" fontId="33" fillId="6" borderId="6" xfId="0" applyFont="1" applyFill="1" applyBorder="1" applyAlignment="1" applyProtection="1">
      <alignment horizontal="center" vertical="center" wrapText="1"/>
      <protection hidden="1"/>
    </xf>
    <xf numFmtId="0" fontId="11" fillId="5" borderId="1" xfId="0" applyFont="1" applyFill="1" applyBorder="1" applyAlignment="1" applyProtection="1">
      <alignment horizontal="left" vertical="top" wrapText="1"/>
      <protection locked="0"/>
    </xf>
    <xf numFmtId="0" fontId="11" fillId="5" borderId="2" xfId="0" applyFont="1" applyFill="1" applyBorder="1" applyAlignment="1" applyProtection="1">
      <alignment horizontal="left" vertical="top" wrapText="1"/>
      <protection locked="0"/>
    </xf>
    <xf numFmtId="0" fontId="11" fillId="5" borderId="4" xfId="0" applyFont="1" applyFill="1" applyBorder="1" applyAlignment="1" applyProtection="1">
      <alignment horizontal="left" vertical="top" wrapText="1"/>
      <protection locked="0"/>
    </xf>
    <xf numFmtId="0" fontId="13" fillId="6" borderId="2" xfId="0" applyFont="1" applyFill="1" applyBorder="1" applyAlignment="1" applyProtection="1">
      <alignment horizontal="center" wrapText="1"/>
      <protection hidden="1"/>
    </xf>
    <xf numFmtId="0" fontId="5" fillId="0" borderId="23" xfId="0" applyFont="1" applyBorder="1" applyAlignment="1" applyProtection="1">
      <alignment vertical="center" wrapText="1"/>
      <protection hidden="1"/>
    </xf>
    <xf numFmtId="0" fontId="5" fillId="0" borderId="65" xfId="0" applyFont="1" applyBorder="1" applyAlignment="1" applyProtection="1">
      <alignment vertical="center" wrapText="1"/>
      <protection hidden="1"/>
    </xf>
    <xf numFmtId="0" fontId="5" fillId="0" borderId="27" xfId="0" applyFont="1" applyBorder="1" applyAlignment="1" applyProtection="1">
      <alignment vertical="center" wrapText="1"/>
      <protection hidden="1"/>
    </xf>
    <xf numFmtId="0" fontId="5" fillId="0" borderId="66" xfId="0" applyFont="1" applyBorder="1" applyAlignment="1" applyProtection="1">
      <alignment vertical="center" wrapText="1"/>
      <protection hidden="1"/>
    </xf>
    <xf numFmtId="0" fontId="8" fillId="0" borderId="24"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166" fontId="15" fillId="9" borderId="1" xfId="2" applyNumberFormat="1" applyFont="1" applyFill="1" applyBorder="1" applyAlignment="1" applyProtection="1">
      <alignment horizontal="center" vertical="center"/>
      <protection hidden="1"/>
    </xf>
    <xf numFmtId="166" fontId="15" fillId="9" borderId="2" xfId="2" applyNumberFormat="1" applyFont="1" applyFill="1" applyBorder="1" applyAlignment="1" applyProtection="1">
      <alignment horizontal="center" vertical="center"/>
      <protection hidden="1"/>
    </xf>
    <xf numFmtId="166" fontId="15" fillId="9" borderId="4" xfId="2" applyNumberFormat="1" applyFont="1" applyFill="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0" xfId="0" applyFont="1" applyBorder="1" applyAlignment="1" applyProtection="1">
      <alignment horizontal="left" vertical="center" wrapText="1"/>
      <protection hidden="1"/>
    </xf>
    <xf numFmtId="0" fontId="5" fillId="0" borderId="53" xfId="0" applyFont="1" applyBorder="1" applyAlignment="1" applyProtection="1">
      <alignment horizontal="left" vertical="center"/>
      <protection hidden="1"/>
    </xf>
    <xf numFmtId="0" fontId="5" fillId="0" borderId="51" xfId="0" applyFont="1" applyBorder="1" applyAlignment="1" applyProtection="1">
      <alignment horizontal="left" vertical="center"/>
      <protection hidden="1"/>
    </xf>
    <xf numFmtId="0" fontId="5" fillId="0" borderId="60"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protection hidden="1"/>
    </xf>
    <xf numFmtId="0" fontId="5" fillId="0" borderId="57" xfId="0" applyFont="1" applyBorder="1" applyAlignment="1" applyProtection="1">
      <alignment horizontal="center" vertical="center"/>
      <protection hidden="1"/>
    </xf>
    <xf numFmtId="0" fontId="5" fillId="0" borderId="13"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5" fillId="0" borderId="55"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28"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protection hidden="1"/>
    </xf>
    <xf numFmtId="0" fontId="5" fillId="0" borderId="61"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5" xfId="0" applyFont="1" applyBorder="1" applyAlignment="1" applyProtection="1">
      <alignment horizontal="center" vertical="center" wrapText="1"/>
      <protection hidden="1"/>
    </xf>
    <xf numFmtId="0" fontId="5" fillId="0" borderId="57" xfId="0" applyFont="1" applyBorder="1" applyAlignment="1" applyProtection="1">
      <alignment horizontal="center" vertical="center" wrapText="1"/>
      <protection hidden="1"/>
    </xf>
    <xf numFmtId="0" fontId="24" fillId="0" borderId="56" xfId="0" applyFont="1" applyBorder="1" applyAlignment="1" applyProtection="1">
      <alignment horizontal="left" wrapText="1"/>
      <protection hidden="1"/>
    </xf>
    <xf numFmtId="0" fontId="24" fillId="0" borderId="6" xfId="0" applyFont="1" applyBorder="1" applyAlignment="1" applyProtection="1">
      <alignment horizontal="left" wrapText="1"/>
      <protection hidden="1"/>
    </xf>
    <xf numFmtId="0" fontId="23" fillId="6" borderId="63" xfId="0" applyFont="1" applyFill="1" applyBorder="1" applyAlignment="1" applyProtection="1">
      <alignment horizontal="center" vertical="center"/>
      <protection hidden="1"/>
    </xf>
    <xf numFmtId="0" fontId="23" fillId="6" borderId="0" xfId="0" applyFont="1" applyFill="1" applyAlignment="1" applyProtection="1">
      <alignment horizontal="center" vertical="center"/>
      <protection hidden="1"/>
    </xf>
    <xf numFmtId="0" fontId="23" fillId="6" borderId="0" xfId="0" applyFont="1" applyFill="1" applyBorder="1" applyAlignment="1" applyProtection="1">
      <alignment horizontal="center" vertical="center"/>
      <protection hidden="1"/>
    </xf>
    <xf numFmtId="0" fontId="22" fillId="0" borderId="35" xfId="0" applyFont="1" applyBorder="1" applyAlignment="1" applyProtection="1">
      <alignment horizontal="center" vertical="center" wrapText="1"/>
      <protection hidden="1"/>
    </xf>
    <xf numFmtId="0" fontId="22" fillId="0" borderId="39" xfId="0" applyFont="1" applyBorder="1" applyAlignment="1" applyProtection="1">
      <alignment horizontal="center" vertical="center"/>
      <protection hidden="1"/>
    </xf>
    <xf numFmtId="0" fontId="22" fillId="0" borderId="38" xfId="0" applyFont="1" applyBorder="1" applyAlignment="1" applyProtection="1">
      <alignment horizontal="center" vertical="center" wrapText="1"/>
      <protection hidden="1"/>
    </xf>
    <xf numFmtId="0" fontId="22" fillId="0" borderId="21" xfId="0" applyFont="1" applyBorder="1" applyAlignment="1" applyProtection="1">
      <alignment horizontal="center" vertical="center"/>
      <protection hidden="1"/>
    </xf>
    <xf numFmtId="0" fontId="22" fillId="0" borderId="46" xfId="0" applyFont="1" applyBorder="1" applyAlignment="1" applyProtection="1">
      <alignment horizontal="center" vertical="center" wrapText="1"/>
      <protection hidden="1"/>
    </xf>
    <xf numFmtId="0" fontId="22" fillId="0" borderId="47" xfId="0" applyFont="1" applyBorder="1" applyAlignment="1" applyProtection="1">
      <alignment horizontal="center" vertical="center"/>
      <protection hidden="1"/>
    </xf>
    <xf numFmtId="0" fontId="24" fillId="0" borderId="1" xfId="0" applyFont="1" applyBorder="1" applyAlignment="1" applyProtection="1">
      <alignment horizontal="left" wrapText="1"/>
      <protection hidden="1"/>
    </xf>
    <xf numFmtId="0" fontId="24" fillId="0" borderId="2" xfId="0" applyFont="1" applyBorder="1" applyAlignment="1" applyProtection="1">
      <alignment horizontal="left" wrapText="1"/>
      <protection hidden="1"/>
    </xf>
    <xf numFmtId="0" fontId="24" fillId="0" borderId="4" xfId="0" applyFont="1" applyBorder="1" applyAlignment="1" applyProtection="1">
      <alignment horizontal="left" wrapText="1"/>
      <protection hidden="1"/>
    </xf>
    <xf numFmtId="0" fontId="12" fillId="0" borderId="56" xfId="0" applyFont="1" applyBorder="1" applyAlignment="1" applyProtection="1">
      <alignment horizontal="left" vertical="center" wrapText="1"/>
      <protection hidden="1"/>
    </xf>
    <xf numFmtId="0" fontId="12" fillId="0" borderId="6" xfId="0" applyFont="1" applyBorder="1" applyAlignment="1" applyProtection="1">
      <alignment horizontal="left" vertical="center" wrapText="1"/>
      <protection hidden="1"/>
    </xf>
    <xf numFmtId="166" fontId="18" fillId="9" borderId="1" xfId="2" applyNumberFormat="1" applyFont="1" applyFill="1" applyBorder="1" applyAlignment="1" applyProtection="1">
      <alignment horizontal="center" vertical="center" wrapText="1"/>
      <protection hidden="1"/>
    </xf>
    <xf numFmtId="0" fontId="19" fillId="9" borderId="2" xfId="0" applyFont="1" applyFill="1" applyBorder="1" applyAlignment="1" applyProtection="1">
      <alignment horizontal="center" vertical="center"/>
      <protection hidden="1"/>
    </xf>
    <xf numFmtId="0" fontId="19" fillId="9" borderId="4" xfId="0" applyFont="1" applyFill="1" applyBorder="1" applyAlignment="1" applyProtection="1">
      <alignment horizontal="center" vertical="center"/>
      <protection hidden="1"/>
    </xf>
    <xf numFmtId="0" fontId="5" fillId="0" borderId="35"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protection hidden="1"/>
    </xf>
    <xf numFmtId="0" fontId="5" fillId="0" borderId="38"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protection hidden="1"/>
    </xf>
    <xf numFmtId="0" fontId="5" fillId="0" borderId="46" xfId="0" applyFont="1" applyBorder="1" applyAlignment="1" applyProtection="1">
      <alignment horizontal="center" vertical="center" wrapText="1"/>
      <protection hidden="1"/>
    </xf>
    <xf numFmtId="0" fontId="5" fillId="0" borderId="47"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0" fontId="12" fillId="0" borderId="2" xfId="0" applyFont="1" applyBorder="1" applyAlignment="1" applyProtection="1">
      <alignment horizontal="left" vertical="center" wrapText="1"/>
      <protection hidden="1"/>
    </xf>
    <xf numFmtId="0" fontId="2" fillId="9" borderId="1" xfId="0" applyFont="1" applyFill="1" applyBorder="1" applyAlignment="1" applyProtection="1">
      <alignment horizontal="center" wrapText="1"/>
      <protection hidden="1"/>
    </xf>
    <xf numFmtId="0" fontId="2" fillId="9" borderId="2" xfId="0" applyFont="1" applyFill="1" applyBorder="1" applyAlignment="1" applyProtection="1">
      <alignment horizontal="center" wrapText="1"/>
      <protection hidden="1"/>
    </xf>
    <xf numFmtId="0" fontId="2" fillId="9" borderId="17" xfId="0" applyFont="1" applyFill="1" applyBorder="1" applyAlignment="1" applyProtection="1">
      <alignment horizontal="center" wrapText="1"/>
      <protection hidden="1"/>
    </xf>
    <xf numFmtId="0" fontId="2" fillId="9" borderId="2" xfId="0" applyFont="1" applyFill="1" applyBorder="1" applyAlignment="1" applyProtection="1">
      <alignment horizontal="center"/>
      <protection hidden="1"/>
    </xf>
    <xf numFmtId="0" fontId="2" fillId="9" borderId="4" xfId="0" applyFont="1" applyFill="1" applyBorder="1" applyAlignment="1" applyProtection="1">
      <alignment horizontal="center"/>
      <protection hidden="1"/>
    </xf>
    <xf numFmtId="0" fontId="2" fillId="0" borderId="56" xfId="0" applyFont="1" applyBorder="1" applyAlignment="1" applyProtection="1">
      <alignment horizontal="left"/>
      <protection hidden="1"/>
    </xf>
    <xf numFmtId="0" fontId="2" fillId="0" borderId="6" xfId="0" applyFont="1" applyBorder="1" applyAlignment="1" applyProtection="1">
      <alignment horizontal="left"/>
      <protection hidden="1"/>
    </xf>
    <xf numFmtId="0" fontId="12" fillId="0" borderId="4" xfId="0" applyFont="1" applyBorder="1" applyAlignment="1" applyProtection="1">
      <alignment horizontal="left" vertical="center" wrapText="1"/>
      <protection hidden="1"/>
    </xf>
    <xf numFmtId="166" fontId="18" fillId="9" borderId="2" xfId="2" applyNumberFormat="1" applyFont="1" applyFill="1" applyBorder="1" applyAlignment="1" applyProtection="1">
      <alignment horizontal="center" vertical="center" wrapText="1"/>
      <protection hidden="1"/>
    </xf>
    <xf numFmtId="166" fontId="18" fillId="9" borderId="4" xfId="2" applyNumberFormat="1" applyFont="1" applyFill="1" applyBorder="1" applyAlignment="1" applyProtection="1">
      <alignment horizontal="center" vertical="center" wrapText="1"/>
      <protection hidden="1"/>
    </xf>
    <xf numFmtId="0" fontId="5" fillId="0" borderId="50" xfId="0" applyFont="1" applyBorder="1" applyAlignment="1" applyProtection="1">
      <alignment horizontal="center" vertical="center" wrapText="1"/>
      <protection hidden="1"/>
    </xf>
    <xf numFmtId="0" fontId="5" fillId="0" borderId="51" xfId="0" applyFont="1" applyBorder="1" applyAlignment="1" applyProtection="1">
      <alignment horizontal="center" vertical="center"/>
      <protection hidden="1"/>
    </xf>
    <xf numFmtId="0" fontId="2" fillId="9" borderId="4" xfId="0" applyFont="1" applyFill="1" applyBorder="1" applyAlignment="1" applyProtection="1">
      <alignment horizontal="center" wrapText="1"/>
      <protection hidden="1"/>
    </xf>
    <xf numFmtId="0" fontId="11" fillId="0" borderId="1" xfId="0" applyFont="1" applyBorder="1" applyAlignment="1" applyProtection="1">
      <alignment horizontal="right" vertical="center"/>
      <protection hidden="1"/>
    </xf>
    <xf numFmtId="0" fontId="11" fillId="0" borderId="2" xfId="0" applyFont="1" applyBorder="1" applyAlignment="1" applyProtection="1">
      <alignment horizontal="right" vertical="center"/>
      <protection hidden="1"/>
    </xf>
    <xf numFmtId="0" fontId="11" fillId="0" borderId="1" xfId="0" applyFont="1" applyBorder="1" applyAlignment="1" applyProtection="1">
      <alignment horizontal="right" vertical="center" wrapText="1"/>
      <protection hidden="1"/>
    </xf>
    <xf numFmtId="0" fontId="11" fillId="0" borderId="2" xfId="0" applyFont="1" applyBorder="1" applyAlignment="1" applyProtection="1">
      <alignment horizontal="right" vertical="center" wrapText="1"/>
      <protection hidden="1"/>
    </xf>
    <xf numFmtId="0" fontId="5" fillId="10" borderId="1" xfId="0" applyFont="1" applyFill="1" applyBorder="1" applyAlignment="1" applyProtection="1">
      <alignment horizontal="center" wrapText="1"/>
      <protection hidden="1"/>
    </xf>
    <xf numFmtId="0" fontId="5" fillId="10" borderId="4" xfId="0" applyFont="1" applyFill="1" applyBorder="1" applyAlignment="1" applyProtection="1">
      <alignment horizontal="center"/>
      <protection hidden="1"/>
    </xf>
    <xf numFmtId="0" fontId="0" fillId="6" borderId="17" xfId="0" applyFill="1" applyBorder="1" applyAlignment="1" applyProtection="1">
      <alignment horizontal="center"/>
      <protection hidden="1"/>
    </xf>
    <xf numFmtId="0" fontId="5" fillId="10" borderId="1" xfId="0" applyFont="1" applyFill="1" applyBorder="1" applyAlignment="1" applyProtection="1">
      <alignment horizontal="center" vertical="center" wrapText="1"/>
      <protection hidden="1"/>
    </xf>
    <xf numFmtId="0" fontId="5" fillId="10" borderId="2" xfId="0" applyFont="1" applyFill="1" applyBorder="1" applyAlignment="1" applyProtection="1">
      <alignment horizontal="center" vertical="center" wrapText="1"/>
      <protection hidden="1"/>
    </xf>
    <xf numFmtId="0" fontId="5" fillId="10" borderId="4" xfId="0" applyFont="1" applyFill="1" applyBorder="1" applyAlignment="1" applyProtection="1">
      <alignment horizontal="center" vertical="center"/>
      <protection hidden="1"/>
    </xf>
    <xf numFmtId="0" fontId="5" fillId="10" borderId="60" xfId="0" applyFont="1" applyFill="1" applyBorder="1" applyAlignment="1" applyProtection="1">
      <alignment horizontal="center" vertical="center" wrapText="1"/>
      <protection hidden="1"/>
    </xf>
    <xf numFmtId="0" fontId="5" fillId="10" borderId="5" xfId="0" applyFont="1" applyFill="1" applyBorder="1" applyAlignment="1" applyProtection="1">
      <alignment horizontal="center" vertical="center"/>
      <protection hidden="1"/>
    </xf>
    <xf numFmtId="0" fontId="5" fillId="10" borderId="57" xfId="0" applyFont="1" applyFill="1" applyBorder="1" applyAlignment="1" applyProtection="1">
      <alignment horizontal="center" vertical="center"/>
      <protection hidden="1"/>
    </xf>
    <xf numFmtId="0" fontId="5" fillId="10" borderId="5" xfId="0" applyFont="1" applyFill="1" applyBorder="1" applyAlignment="1" applyProtection="1">
      <alignment horizontal="center" vertical="center" wrapText="1"/>
      <protection hidden="1"/>
    </xf>
    <xf numFmtId="0" fontId="5" fillId="10" borderId="57" xfId="0" applyFont="1" applyFill="1" applyBorder="1" applyAlignment="1" applyProtection="1">
      <alignment horizontal="center" vertical="center" wrapText="1"/>
      <protection hidden="1"/>
    </xf>
    <xf numFmtId="0" fontId="5" fillId="6" borderId="50" xfId="0" applyFont="1" applyFill="1" applyBorder="1" applyAlignment="1" applyProtection="1">
      <alignment horizontal="center" vertical="center" wrapText="1"/>
      <protection hidden="1"/>
    </xf>
    <xf numFmtId="0" fontId="5" fillId="6" borderId="53" xfId="0" applyFont="1" applyFill="1" applyBorder="1" applyAlignment="1" applyProtection="1">
      <alignment horizontal="center" vertical="center" wrapText="1"/>
      <protection hidden="1"/>
    </xf>
    <xf numFmtId="0" fontId="0" fillId="6" borderId="50" xfId="0" applyFill="1" applyBorder="1" applyAlignment="1" applyProtection="1">
      <alignment horizontal="left" vertical="top" wrapText="1"/>
      <protection hidden="1"/>
    </xf>
    <xf numFmtId="0" fontId="0" fillId="6" borderId="53" xfId="0" applyFill="1" applyBorder="1" applyAlignment="1" applyProtection="1">
      <alignment horizontal="left" vertical="top" wrapText="1"/>
      <protection hidden="1"/>
    </xf>
    <xf numFmtId="3" fontId="5" fillId="6" borderId="50" xfId="0" applyNumberFormat="1" applyFont="1" applyFill="1" applyBorder="1" applyAlignment="1" applyProtection="1">
      <alignment horizontal="center" vertical="center"/>
      <protection hidden="1"/>
    </xf>
    <xf numFmtId="3" fontId="5" fillId="6" borderId="53" xfId="0" applyNumberFormat="1" applyFont="1" applyFill="1" applyBorder="1" applyAlignment="1" applyProtection="1">
      <alignment horizontal="center" vertical="center"/>
      <protection hidden="1"/>
    </xf>
    <xf numFmtId="0" fontId="5" fillId="6" borderId="53" xfId="0" applyFont="1" applyFill="1" applyBorder="1" applyAlignment="1" applyProtection="1">
      <alignment horizontal="left" vertical="top" wrapText="1"/>
      <protection hidden="1"/>
    </xf>
    <xf numFmtId="0" fontId="5" fillId="6" borderId="51" xfId="0" applyFont="1" applyFill="1" applyBorder="1" applyAlignment="1" applyProtection="1">
      <alignment horizontal="center" vertical="center" wrapText="1"/>
      <protection hidden="1"/>
    </xf>
    <xf numFmtId="0" fontId="0" fillId="6" borderId="51" xfId="0" applyFill="1" applyBorder="1" applyAlignment="1" applyProtection="1">
      <alignment horizontal="left" vertical="top" wrapText="1"/>
      <protection hidden="1"/>
    </xf>
    <xf numFmtId="3" fontId="5" fillId="6" borderId="53" xfId="0" applyNumberFormat="1" applyFont="1" applyFill="1" applyBorder="1" applyAlignment="1" applyProtection="1">
      <alignment horizontal="center" vertical="center" wrapText="1"/>
      <protection hidden="1"/>
    </xf>
    <xf numFmtId="3" fontId="5" fillId="6" borderId="51" xfId="0" applyNumberFormat="1" applyFont="1" applyFill="1" applyBorder="1" applyAlignment="1" applyProtection="1">
      <alignment horizontal="center" vertical="center" wrapText="1"/>
      <protection hidden="1"/>
    </xf>
  </cellXfs>
  <cellStyles count="4">
    <cellStyle name="Κανονικό" xfId="0" builtinId="0"/>
    <cellStyle name="Κόμμα" xfId="2" builtinId="3"/>
    <cellStyle name="Ποσοστό" xfId="1" builtinId="5"/>
    <cellStyle name="Υπερ-σύνδεση" xfId="3" builtinId="8"/>
  </cellStyles>
  <dxfs count="7">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1</xdr:rowOff>
    </xdr:from>
    <xdr:to>
      <xdr:col>10</xdr:col>
      <xdr:colOff>1425233</xdr:colOff>
      <xdr:row>6</xdr:row>
      <xdr:rowOff>55750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1" y="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21981</xdr:colOff>
      <xdr:row>60</xdr:row>
      <xdr:rowOff>1</xdr:rowOff>
    </xdr:from>
    <xdr:ext cx="7480788" cy="1212084"/>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1" y="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L118"/>
  <sheetViews>
    <sheetView view="pageBreakPreview" zoomScale="130" zoomScaleNormal="115" zoomScaleSheetLayoutView="130" workbookViewId="0"/>
  </sheetViews>
  <sheetFormatPr defaultColWidth="9.109375" defaultRowHeight="14.4"/>
  <cols>
    <col min="1" max="1" width="9.109375" style="92" customWidth="1"/>
    <col min="2" max="10" width="9.109375" style="92"/>
    <col min="11" max="11" width="21.5546875" style="92" customWidth="1"/>
    <col min="12" max="16384" width="9.109375" style="92"/>
  </cols>
  <sheetData>
    <row r="8" spans="1:11" ht="18">
      <c r="A8" s="271" t="s">
        <v>222</v>
      </c>
      <c r="B8" s="271"/>
      <c r="C8" s="271"/>
      <c r="D8" s="271"/>
      <c r="E8" s="271"/>
      <c r="F8" s="271"/>
      <c r="G8" s="271"/>
      <c r="H8" s="271"/>
      <c r="I8" s="271"/>
      <c r="J8" s="271"/>
      <c r="K8" s="271"/>
    </row>
    <row r="9" spans="1:11" ht="6" customHeight="1"/>
    <row r="10" spans="1:11">
      <c r="A10" s="197" t="s">
        <v>173</v>
      </c>
      <c r="B10" s="198"/>
      <c r="C10" s="198"/>
      <c r="D10" s="198"/>
      <c r="E10" s="198"/>
      <c r="F10" s="198"/>
      <c r="G10" s="198"/>
      <c r="H10" s="198"/>
      <c r="I10" s="198"/>
      <c r="J10" s="198"/>
      <c r="K10" s="198"/>
    </row>
    <row r="11" spans="1:11">
      <c r="A11" s="198" t="s">
        <v>184</v>
      </c>
      <c r="B11" s="198"/>
      <c r="C11" s="198"/>
      <c r="D11" s="198"/>
      <c r="E11" s="198"/>
      <c r="F11" s="198"/>
      <c r="G11" s="198"/>
      <c r="H11" s="198"/>
      <c r="I11" s="198"/>
      <c r="J11" s="198"/>
      <c r="K11" s="198"/>
    </row>
    <row r="12" spans="1:11" ht="6" customHeight="1"/>
    <row r="13" spans="1:11">
      <c r="A13" s="197" t="s">
        <v>129</v>
      </c>
      <c r="B13" s="198"/>
      <c r="C13" s="198"/>
      <c r="D13" s="198"/>
      <c r="E13" s="198"/>
      <c r="F13" s="198"/>
      <c r="G13" s="198"/>
      <c r="H13" s="198"/>
      <c r="I13" s="198"/>
      <c r="J13" s="198"/>
      <c r="K13" s="198"/>
    </row>
    <row r="14" spans="1:11">
      <c r="A14" s="198" t="s">
        <v>133</v>
      </c>
      <c r="B14" s="198"/>
      <c r="C14" s="198"/>
      <c r="D14" s="198"/>
      <c r="E14" s="198"/>
      <c r="F14" s="198"/>
      <c r="G14" s="198"/>
      <c r="H14" s="198"/>
      <c r="I14" s="198"/>
      <c r="J14" s="198"/>
      <c r="K14" s="198"/>
    </row>
    <row r="15" spans="1:11">
      <c r="A15" s="198" t="s">
        <v>148</v>
      </c>
      <c r="B15" s="198"/>
      <c r="C15" s="198"/>
      <c r="D15" s="198"/>
      <c r="E15" s="198"/>
      <c r="F15" s="198"/>
      <c r="G15" s="198"/>
      <c r="H15" s="198"/>
      <c r="I15" s="198"/>
      <c r="J15" s="198"/>
      <c r="K15" s="198"/>
    </row>
    <row r="16" spans="1:11">
      <c r="A16" s="198" t="s">
        <v>134</v>
      </c>
      <c r="B16" s="198"/>
      <c r="C16" s="198"/>
      <c r="D16" s="198"/>
      <c r="E16" s="198"/>
      <c r="F16" s="198"/>
      <c r="G16" s="198"/>
      <c r="H16" s="198"/>
      <c r="I16" s="198"/>
      <c r="J16" s="198"/>
      <c r="K16" s="198"/>
    </row>
    <row r="17" spans="1:11">
      <c r="A17" s="198" t="s">
        <v>223</v>
      </c>
      <c r="B17" s="198"/>
      <c r="C17" s="198"/>
      <c r="D17" s="198"/>
      <c r="E17" s="198"/>
      <c r="F17" s="198"/>
      <c r="G17" s="198"/>
      <c r="H17" s="198"/>
      <c r="I17" s="198"/>
      <c r="J17" s="198"/>
      <c r="K17" s="198"/>
    </row>
    <row r="18" spans="1:11">
      <c r="A18" s="198" t="s">
        <v>224</v>
      </c>
      <c r="B18" s="198"/>
      <c r="C18" s="198"/>
      <c r="D18" s="198"/>
      <c r="E18" s="198"/>
      <c r="F18" s="198"/>
      <c r="G18" s="198"/>
      <c r="H18" s="198"/>
      <c r="I18" s="198"/>
      <c r="J18" s="198"/>
      <c r="K18" s="198"/>
    </row>
    <row r="19" spans="1:11" ht="6" customHeight="1">
      <c r="A19" s="198"/>
      <c r="B19" s="198"/>
      <c r="C19" s="198"/>
      <c r="D19" s="198"/>
      <c r="E19" s="198"/>
      <c r="F19" s="198"/>
      <c r="G19" s="198"/>
      <c r="H19" s="198"/>
      <c r="I19" s="198"/>
      <c r="J19" s="198"/>
      <c r="K19" s="198"/>
    </row>
    <row r="20" spans="1:11">
      <c r="A20" s="197" t="s">
        <v>197</v>
      </c>
      <c r="B20" s="198"/>
      <c r="C20" s="198"/>
      <c r="D20" s="198"/>
      <c r="E20" s="198"/>
      <c r="F20" s="198"/>
      <c r="G20" s="198"/>
      <c r="H20" s="198"/>
      <c r="I20" s="198"/>
      <c r="J20" s="198"/>
      <c r="K20" s="198"/>
    </row>
    <row r="21" spans="1:11">
      <c r="A21" s="256" t="s">
        <v>198</v>
      </c>
      <c r="B21" s="198"/>
      <c r="C21" s="198"/>
      <c r="D21" s="198"/>
      <c r="E21" s="198"/>
      <c r="F21" s="198"/>
      <c r="G21" s="198"/>
      <c r="H21" s="198"/>
      <c r="I21" s="198"/>
      <c r="J21" s="198"/>
      <c r="K21" s="198"/>
    </row>
    <row r="22" spans="1:11">
      <c r="A22" s="198" t="s">
        <v>225</v>
      </c>
      <c r="B22" s="198"/>
      <c r="C22" s="198"/>
      <c r="D22" s="198"/>
      <c r="E22" s="198"/>
      <c r="F22" s="198"/>
      <c r="G22" s="198"/>
      <c r="H22" s="198"/>
      <c r="I22" s="198"/>
      <c r="J22" s="198"/>
      <c r="K22" s="198"/>
    </row>
    <row r="23" spans="1:11">
      <c r="A23" s="198" t="s">
        <v>131</v>
      </c>
      <c r="B23" s="198"/>
      <c r="C23" s="198"/>
      <c r="D23" s="198"/>
      <c r="E23" s="198"/>
      <c r="F23" s="198"/>
      <c r="G23" s="198"/>
      <c r="H23" s="198"/>
      <c r="I23" s="198"/>
      <c r="J23" s="198"/>
      <c r="K23" s="198"/>
    </row>
    <row r="24" spans="1:11">
      <c r="A24" s="198" t="s">
        <v>132</v>
      </c>
      <c r="B24" s="198"/>
      <c r="C24" s="198"/>
      <c r="D24" s="198"/>
      <c r="E24" s="198"/>
      <c r="F24" s="198"/>
      <c r="G24" s="198"/>
      <c r="H24" s="198"/>
      <c r="I24" s="198"/>
      <c r="J24" s="198"/>
      <c r="K24" s="198"/>
    </row>
    <row r="25" spans="1:11">
      <c r="A25" s="256" t="s">
        <v>199</v>
      </c>
      <c r="B25" s="198"/>
      <c r="C25" s="198"/>
      <c r="D25" s="198"/>
      <c r="E25" s="198"/>
      <c r="F25" s="198"/>
      <c r="G25" s="198"/>
      <c r="H25" s="198"/>
      <c r="I25" s="198"/>
      <c r="J25" s="198"/>
      <c r="K25" s="198"/>
    </row>
    <row r="26" spans="1:11">
      <c r="A26" s="198" t="s">
        <v>135</v>
      </c>
      <c r="B26" s="198"/>
      <c r="C26" s="198"/>
      <c r="D26" s="198"/>
      <c r="E26" s="198"/>
      <c r="F26" s="198"/>
      <c r="G26" s="198"/>
      <c r="H26" s="198"/>
      <c r="I26" s="198"/>
      <c r="J26" s="198"/>
      <c r="K26" s="198"/>
    </row>
    <row r="27" spans="1:11">
      <c r="A27" s="198" t="s">
        <v>226</v>
      </c>
      <c r="B27" s="198"/>
      <c r="C27" s="198"/>
      <c r="D27" s="198"/>
      <c r="E27" s="198"/>
      <c r="F27" s="198"/>
      <c r="G27" s="198"/>
      <c r="H27" s="198"/>
      <c r="I27" s="198"/>
      <c r="J27" s="198"/>
      <c r="K27" s="198"/>
    </row>
    <row r="28" spans="1:11" ht="6" customHeight="1">
      <c r="A28" s="198"/>
      <c r="B28" s="198"/>
      <c r="C28" s="198"/>
      <c r="D28" s="198"/>
      <c r="E28" s="198"/>
      <c r="F28" s="198"/>
      <c r="G28" s="198"/>
      <c r="H28" s="198"/>
      <c r="I28" s="198"/>
      <c r="J28" s="198"/>
      <c r="K28" s="198"/>
    </row>
    <row r="29" spans="1:11">
      <c r="A29" s="197" t="s">
        <v>200</v>
      </c>
      <c r="B29" s="198"/>
      <c r="C29" s="198"/>
      <c r="D29" s="198"/>
      <c r="E29" s="198"/>
      <c r="F29" s="198"/>
      <c r="G29" s="198"/>
      <c r="H29" s="198"/>
      <c r="I29" s="198"/>
      <c r="J29" s="198"/>
      <c r="K29" s="198"/>
    </row>
    <row r="30" spans="1:11">
      <c r="A30" s="256" t="s">
        <v>201</v>
      </c>
      <c r="B30" s="198"/>
      <c r="C30" s="198"/>
      <c r="D30" s="198"/>
      <c r="E30" s="198"/>
      <c r="F30" s="198"/>
      <c r="G30" s="198"/>
      <c r="H30" s="198"/>
      <c r="I30" s="198"/>
      <c r="J30" s="198"/>
      <c r="K30" s="198"/>
    </row>
    <row r="31" spans="1:11">
      <c r="A31" s="198" t="s">
        <v>227</v>
      </c>
      <c r="B31" s="198"/>
      <c r="C31" s="198"/>
      <c r="D31" s="198"/>
      <c r="E31" s="198"/>
      <c r="F31" s="198"/>
      <c r="G31" s="198"/>
      <c r="H31" s="198"/>
      <c r="I31" s="198"/>
      <c r="J31" s="198"/>
      <c r="K31" s="198"/>
    </row>
    <row r="32" spans="1:11">
      <c r="A32" s="198" t="s">
        <v>136</v>
      </c>
      <c r="B32" s="198"/>
      <c r="C32" s="198"/>
      <c r="D32" s="198"/>
      <c r="E32" s="198"/>
      <c r="F32" s="198"/>
      <c r="G32" s="198"/>
      <c r="H32" s="198"/>
      <c r="I32" s="198"/>
      <c r="J32" s="198"/>
      <c r="K32" s="198"/>
    </row>
    <row r="33" spans="1:11">
      <c r="A33" s="198" t="s">
        <v>228</v>
      </c>
      <c r="B33" s="198"/>
      <c r="C33" s="198"/>
      <c r="D33" s="198"/>
      <c r="E33" s="198"/>
      <c r="F33" s="198"/>
      <c r="G33" s="198"/>
      <c r="H33" s="198"/>
      <c r="I33" s="198"/>
      <c r="J33" s="198"/>
      <c r="K33" s="198"/>
    </row>
    <row r="34" spans="1:11">
      <c r="A34" s="198" t="s">
        <v>229</v>
      </c>
      <c r="B34" s="198"/>
      <c r="C34" s="198"/>
      <c r="D34" s="198"/>
      <c r="E34" s="198"/>
      <c r="F34" s="198"/>
      <c r="G34" s="198"/>
      <c r="H34" s="198"/>
      <c r="I34" s="198"/>
      <c r="J34" s="198"/>
      <c r="K34" s="198"/>
    </row>
    <row r="35" spans="1:11">
      <c r="A35" s="198" t="s">
        <v>230</v>
      </c>
      <c r="B35" s="198"/>
      <c r="C35" s="198"/>
      <c r="D35" s="198"/>
      <c r="E35" s="198"/>
      <c r="F35" s="198"/>
      <c r="G35" s="198"/>
      <c r="H35" s="198"/>
      <c r="I35" s="198"/>
      <c r="J35" s="198"/>
      <c r="K35" s="198"/>
    </row>
    <row r="36" spans="1:11">
      <c r="A36" s="256" t="s">
        <v>202</v>
      </c>
      <c r="B36" s="198"/>
      <c r="C36" s="198"/>
      <c r="D36" s="198"/>
      <c r="E36" s="198"/>
      <c r="F36" s="198"/>
      <c r="G36" s="198"/>
      <c r="H36" s="198"/>
      <c r="I36" s="198"/>
      <c r="J36" s="198"/>
      <c r="K36" s="198"/>
    </row>
    <row r="37" spans="1:11">
      <c r="A37" s="198" t="s">
        <v>138</v>
      </c>
      <c r="B37" s="198"/>
      <c r="C37" s="198"/>
      <c r="D37" s="198"/>
      <c r="E37" s="198"/>
      <c r="F37" s="198"/>
      <c r="G37" s="198"/>
      <c r="H37" s="198"/>
      <c r="I37" s="198"/>
      <c r="J37" s="198"/>
      <c r="K37" s="198"/>
    </row>
    <row r="38" spans="1:11">
      <c r="A38" s="198" t="s">
        <v>137</v>
      </c>
      <c r="B38" s="198"/>
      <c r="C38" s="198"/>
      <c r="D38" s="198"/>
      <c r="E38" s="198"/>
      <c r="F38" s="198"/>
      <c r="G38" s="198"/>
      <c r="H38" s="198"/>
      <c r="I38" s="198"/>
      <c r="J38" s="198"/>
      <c r="K38" s="198"/>
    </row>
    <row r="39" spans="1:11">
      <c r="A39" s="256" t="s">
        <v>203</v>
      </c>
      <c r="B39" s="198"/>
      <c r="C39" s="198"/>
      <c r="D39" s="198"/>
      <c r="E39" s="198"/>
      <c r="F39" s="198"/>
      <c r="G39" s="198"/>
      <c r="H39" s="198"/>
      <c r="I39" s="198"/>
      <c r="J39" s="198"/>
      <c r="K39" s="198"/>
    </row>
    <row r="40" spans="1:11">
      <c r="A40" s="198" t="s">
        <v>138</v>
      </c>
      <c r="B40" s="198"/>
      <c r="C40" s="198"/>
      <c r="D40" s="198"/>
      <c r="E40" s="198"/>
      <c r="F40" s="198"/>
      <c r="G40" s="198"/>
      <c r="H40" s="198"/>
      <c r="I40" s="198"/>
      <c r="J40" s="198"/>
      <c r="K40" s="198"/>
    </row>
    <row r="41" spans="1:11" ht="6" customHeight="1">
      <c r="A41" s="198"/>
      <c r="B41" s="198"/>
      <c r="C41" s="198"/>
      <c r="D41" s="198"/>
      <c r="E41" s="198"/>
      <c r="F41" s="198"/>
      <c r="G41" s="198"/>
      <c r="H41" s="198"/>
      <c r="I41" s="198"/>
      <c r="J41" s="198"/>
      <c r="K41" s="198"/>
    </row>
    <row r="42" spans="1:11">
      <c r="A42" s="197" t="s">
        <v>204</v>
      </c>
      <c r="B42" s="198"/>
      <c r="C42" s="198"/>
      <c r="D42" s="198"/>
      <c r="E42" s="198"/>
      <c r="F42" s="198"/>
      <c r="G42" s="198"/>
      <c r="H42" s="198"/>
      <c r="I42" s="198"/>
      <c r="J42" s="198"/>
      <c r="K42" s="198"/>
    </row>
    <row r="43" spans="1:11">
      <c r="A43" s="256" t="s">
        <v>205</v>
      </c>
      <c r="B43" s="198"/>
      <c r="C43" s="198"/>
      <c r="D43" s="198"/>
      <c r="E43" s="198"/>
      <c r="F43" s="198"/>
      <c r="G43" s="198"/>
      <c r="H43" s="198"/>
      <c r="I43" s="198"/>
      <c r="J43" s="198"/>
      <c r="K43" s="198"/>
    </row>
    <row r="44" spans="1:11">
      <c r="A44" s="198" t="s">
        <v>172</v>
      </c>
      <c r="B44" s="198"/>
      <c r="C44" s="198"/>
      <c r="D44" s="198"/>
      <c r="E44" s="198"/>
      <c r="F44" s="198"/>
      <c r="G44" s="198"/>
      <c r="H44" s="198"/>
      <c r="I44" s="198"/>
      <c r="J44" s="198"/>
      <c r="K44" s="198"/>
    </row>
    <row r="45" spans="1:11">
      <c r="A45" s="198" t="s">
        <v>139</v>
      </c>
      <c r="B45" s="198"/>
      <c r="C45" s="198"/>
      <c r="D45" s="198"/>
      <c r="E45" s="198"/>
      <c r="F45" s="198"/>
      <c r="G45" s="198"/>
      <c r="H45" s="198"/>
      <c r="I45" s="198"/>
      <c r="J45" s="198"/>
      <c r="K45" s="198"/>
    </row>
    <row r="46" spans="1:11">
      <c r="A46" s="198" t="s">
        <v>234</v>
      </c>
      <c r="B46" s="198"/>
      <c r="C46" s="198"/>
      <c r="D46" s="198"/>
      <c r="E46" s="198"/>
      <c r="F46" s="198"/>
      <c r="G46" s="198"/>
      <c r="H46" s="198"/>
      <c r="I46" s="198"/>
      <c r="J46" s="198"/>
      <c r="K46" s="198"/>
    </row>
    <row r="47" spans="1:11">
      <c r="A47" s="198" t="s">
        <v>140</v>
      </c>
      <c r="B47" s="198"/>
      <c r="C47" s="198"/>
      <c r="D47" s="198"/>
      <c r="E47" s="198"/>
      <c r="F47" s="198"/>
      <c r="G47" s="198"/>
      <c r="H47" s="198"/>
      <c r="I47" s="198"/>
      <c r="J47" s="198"/>
      <c r="K47" s="198"/>
    </row>
    <row r="48" spans="1:11">
      <c r="A48" s="256" t="s">
        <v>206</v>
      </c>
      <c r="B48" s="198"/>
      <c r="C48" s="198"/>
      <c r="D48" s="198"/>
      <c r="E48" s="198"/>
      <c r="F48" s="198"/>
      <c r="G48" s="198"/>
      <c r="H48" s="198"/>
      <c r="I48" s="198"/>
      <c r="J48" s="198"/>
      <c r="K48" s="198"/>
    </row>
    <row r="49" spans="1:11">
      <c r="A49" s="198" t="s">
        <v>172</v>
      </c>
      <c r="B49" s="198"/>
      <c r="C49" s="198"/>
      <c r="D49" s="198"/>
      <c r="E49" s="198"/>
      <c r="F49" s="198"/>
      <c r="G49" s="198"/>
      <c r="H49" s="198"/>
      <c r="I49" s="198"/>
      <c r="J49" s="198"/>
      <c r="K49" s="198"/>
    </row>
    <row r="50" spans="1:11">
      <c r="A50" s="198" t="s">
        <v>235</v>
      </c>
      <c r="B50" s="198"/>
      <c r="C50" s="198"/>
      <c r="D50" s="198"/>
      <c r="E50" s="198"/>
      <c r="F50" s="198"/>
      <c r="G50" s="198"/>
      <c r="H50" s="198"/>
      <c r="I50" s="198"/>
      <c r="J50" s="198"/>
      <c r="K50" s="198"/>
    </row>
    <row r="51" spans="1:11">
      <c r="A51" s="198" t="s">
        <v>231</v>
      </c>
      <c r="B51" s="198"/>
      <c r="C51" s="198"/>
      <c r="D51" s="198"/>
      <c r="E51" s="198"/>
      <c r="F51" s="198"/>
      <c r="G51" s="198"/>
      <c r="H51" s="198"/>
      <c r="I51" s="198"/>
      <c r="J51" s="198"/>
      <c r="K51" s="198"/>
    </row>
    <row r="52" spans="1:11">
      <c r="A52" s="256" t="s">
        <v>207</v>
      </c>
      <c r="B52" s="198"/>
      <c r="C52" s="198"/>
      <c r="D52" s="198"/>
      <c r="E52" s="198"/>
      <c r="F52" s="198"/>
      <c r="G52" s="198"/>
      <c r="H52" s="198"/>
      <c r="I52" s="198"/>
      <c r="J52" s="198"/>
      <c r="K52" s="198"/>
    </row>
    <row r="53" spans="1:11">
      <c r="A53" s="198" t="s">
        <v>172</v>
      </c>
      <c r="B53" s="198"/>
      <c r="C53" s="198"/>
      <c r="D53" s="198"/>
      <c r="E53" s="198"/>
      <c r="F53" s="198"/>
      <c r="G53" s="198"/>
      <c r="H53" s="198"/>
      <c r="I53" s="198"/>
      <c r="J53" s="198"/>
      <c r="K53" s="198"/>
    </row>
    <row r="54" spans="1:11">
      <c r="A54" s="198" t="s">
        <v>141</v>
      </c>
      <c r="B54" s="198"/>
      <c r="C54" s="198"/>
      <c r="D54" s="198"/>
      <c r="E54" s="198"/>
      <c r="F54" s="198"/>
      <c r="G54" s="198"/>
      <c r="H54" s="198"/>
      <c r="I54" s="198"/>
      <c r="J54" s="198"/>
      <c r="K54" s="198"/>
    </row>
    <row r="55" spans="1:11" ht="6" customHeight="1">
      <c r="A55" s="198"/>
      <c r="B55" s="198"/>
      <c r="C55" s="198"/>
      <c r="D55" s="198"/>
      <c r="E55" s="198"/>
      <c r="F55" s="198"/>
      <c r="G55" s="198"/>
      <c r="H55" s="198"/>
      <c r="I55" s="198"/>
      <c r="J55" s="198"/>
      <c r="K55" s="198"/>
    </row>
    <row r="56" spans="1:11">
      <c r="A56" s="197" t="s">
        <v>142</v>
      </c>
      <c r="B56" s="198"/>
      <c r="C56" s="198"/>
      <c r="D56" s="198"/>
      <c r="E56" s="198"/>
      <c r="F56" s="198"/>
      <c r="G56" s="198"/>
      <c r="H56" s="198"/>
      <c r="I56" s="198"/>
      <c r="J56" s="198"/>
      <c r="K56" s="198"/>
    </row>
    <row r="57" spans="1:11">
      <c r="A57" s="198" t="s">
        <v>232</v>
      </c>
    </row>
    <row r="58" spans="1:11">
      <c r="A58" s="198" t="s">
        <v>233</v>
      </c>
    </row>
    <row r="68" spans="1:12" ht="18">
      <c r="A68" s="271" t="s">
        <v>254</v>
      </c>
      <c r="B68" s="271"/>
      <c r="C68" s="271"/>
      <c r="D68" s="271"/>
      <c r="E68" s="271"/>
      <c r="F68" s="271"/>
      <c r="G68" s="271"/>
      <c r="H68" s="271"/>
      <c r="I68" s="271"/>
      <c r="J68" s="271"/>
      <c r="K68" s="271"/>
    </row>
    <row r="69" spans="1:12" ht="6" customHeight="1"/>
    <row r="70" spans="1:12">
      <c r="A70" s="197" t="s">
        <v>255</v>
      </c>
      <c r="B70" s="198"/>
      <c r="C70" s="198"/>
      <c r="D70" s="198"/>
      <c r="E70" s="198"/>
      <c r="F70" s="198"/>
      <c r="G70" s="198"/>
      <c r="H70" s="198"/>
      <c r="I70" s="198"/>
      <c r="J70" s="198"/>
      <c r="K70" s="198"/>
    </row>
    <row r="71" spans="1:12">
      <c r="A71" s="198" t="s">
        <v>256</v>
      </c>
      <c r="B71" s="198"/>
      <c r="C71" s="198"/>
      <c r="D71" s="198"/>
      <c r="E71" s="198"/>
      <c r="F71" s="198"/>
      <c r="G71" s="198"/>
      <c r="H71" s="198"/>
      <c r="I71" s="198"/>
      <c r="J71" s="198"/>
      <c r="K71" s="198"/>
    </row>
    <row r="72" spans="1:12" ht="6" customHeight="1"/>
    <row r="73" spans="1:12">
      <c r="A73" s="197" t="s">
        <v>257</v>
      </c>
      <c r="B73" s="198"/>
      <c r="C73" s="198"/>
      <c r="D73" s="198"/>
      <c r="E73" s="198"/>
      <c r="F73" s="198"/>
      <c r="G73" s="198"/>
      <c r="H73" s="198"/>
      <c r="I73" s="198"/>
      <c r="J73" s="198"/>
      <c r="K73" s="198"/>
    </row>
    <row r="74" spans="1:12">
      <c r="A74" s="198" t="s">
        <v>258</v>
      </c>
      <c r="B74" s="198"/>
      <c r="C74" s="198"/>
      <c r="D74" s="198"/>
      <c r="E74" s="198"/>
      <c r="F74" s="198"/>
      <c r="G74" s="198"/>
      <c r="H74" s="198"/>
      <c r="I74" s="198"/>
      <c r="J74" s="198"/>
      <c r="K74" s="198"/>
    </row>
    <row r="75" spans="1:12">
      <c r="A75" s="198" t="s">
        <v>259</v>
      </c>
      <c r="B75" s="198"/>
      <c r="C75" s="198"/>
      <c r="D75" s="198"/>
      <c r="E75" s="198"/>
      <c r="F75" s="198"/>
      <c r="G75" s="198"/>
      <c r="H75" s="198"/>
      <c r="I75" s="198"/>
      <c r="J75" s="198"/>
      <c r="K75" s="198"/>
      <c r="L75" s="268"/>
    </row>
    <row r="76" spans="1:12">
      <c r="A76" s="198" t="s">
        <v>260</v>
      </c>
      <c r="B76" s="198"/>
      <c r="C76" s="198"/>
      <c r="D76" s="198"/>
      <c r="E76" s="198"/>
      <c r="F76" s="198"/>
      <c r="G76" s="198"/>
      <c r="H76" s="198"/>
      <c r="I76" s="198"/>
      <c r="J76" s="198"/>
      <c r="K76" s="198"/>
      <c r="L76" s="268"/>
    </row>
    <row r="77" spans="1:12">
      <c r="A77" s="198" t="s">
        <v>261</v>
      </c>
      <c r="B77" s="198"/>
      <c r="C77" s="198"/>
      <c r="D77" s="198"/>
      <c r="E77" s="198"/>
      <c r="F77" s="198"/>
      <c r="G77" s="198"/>
      <c r="H77" s="198"/>
      <c r="I77" s="198"/>
      <c r="J77" s="198"/>
      <c r="K77" s="198"/>
      <c r="L77" s="268"/>
    </row>
    <row r="78" spans="1:12">
      <c r="A78" s="198" t="s">
        <v>262</v>
      </c>
      <c r="B78" s="198"/>
      <c r="C78" s="198"/>
      <c r="D78" s="198"/>
      <c r="E78" s="198"/>
      <c r="F78" s="198"/>
      <c r="G78" s="198"/>
      <c r="H78" s="198"/>
      <c r="I78" s="198"/>
      <c r="J78" s="198"/>
      <c r="K78" s="198"/>
      <c r="L78" s="268"/>
    </row>
    <row r="79" spans="1:12" ht="6" customHeight="1">
      <c r="A79" s="198"/>
      <c r="B79" s="198"/>
      <c r="C79" s="198"/>
      <c r="D79" s="198"/>
      <c r="E79" s="198"/>
      <c r="F79" s="198"/>
      <c r="G79" s="198"/>
      <c r="H79" s="198"/>
      <c r="I79" s="198"/>
      <c r="J79" s="198"/>
      <c r="K79" s="198"/>
    </row>
    <row r="80" spans="1:12">
      <c r="A80" s="197" t="s">
        <v>263</v>
      </c>
      <c r="B80" s="198"/>
      <c r="C80" s="198"/>
      <c r="D80" s="198"/>
      <c r="E80" s="198"/>
      <c r="F80" s="198"/>
      <c r="G80" s="198"/>
      <c r="H80" s="198"/>
      <c r="I80" s="198"/>
      <c r="J80" s="198"/>
      <c r="K80" s="198"/>
      <c r="L80" s="268"/>
    </row>
    <row r="81" spans="1:12">
      <c r="A81" s="256" t="s">
        <v>264</v>
      </c>
      <c r="B81" s="198"/>
      <c r="C81" s="198"/>
      <c r="D81" s="198"/>
      <c r="E81" s="198"/>
      <c r="F81" s="198"/>
      <c r="G81" s="198"/>
      <c r="H81" s="198"/>
      <c r="I81" s="198"/>
      <c r="J81" s="198"/>
      <c r="K81" s="198"/>
      <c r="L81" s="268"/>
    </row>
    <row r="82" spans="1:12">
      <c r="A82" s="198" t="s">
        <v>274</v>
      </c>
      <c r="B82" s="198"/>
      <c r="C82" s="198"/>
      <c r="D82" s="198"/>
      <c r="E82" s="198"/>
      <c r="F82" s="198"/>
      <c r="G82" s="198"/>
      <c r="H82" s="198"/>
      <c r="I82" s="198"/>
      <c r="J82" s="198"/>
      <c r="K82" s="198"/>
      <c r="L82" s="268"/>
    </row>
    <row r="83" spans="1:12">
      <c r="A83" s="198" t="s">
        <v>275</v>
      </c>
      <c r="B83" s="198"/>
      <c r="C83" s="198"/>
      <c r="D83" s="198"/>
      <c r="E83" s="198"/>
      <c r="F83" s="198"/>
      <c r="G83" s="198"/>
      <c r="H83" s="198"/>
      <c r="I83" s="198"/>
      <c r="J83" s="198"/>
      <c r="K83" s="198"/>
      <c r="L83" s="268"/>
    </row>
    <row r="84" spans="1:12">
      <c r="A84" s="198" t="s">
        <v>276</v>
      </c>
      <c r="B84" s="198"/>
      <c r="C84" s="198"/>
      <c r="D84" s="198"/>
      <c r="E84" s="198"/>
      <c r="F84" s="198"/>
      <c r="G84" s="198"/>
      <c r="H84" s="198"/>
      <c r="I84" s="198"/>
      <c r="J84" s="198"/>
      <c r="K84" s="198"/>
      <c r="L84" s="268"/>
    </row>
    <row r="85" spans="1:12">
      <c r="A85" s="256" t="s">
        <v>265</v>
      </c>
      <c r="B85" s="198"/>
      <c r="C85" s="198"/>
      <c r="D85" s="198"/>
      <c r="E85" s="198"/>
      <c r="F85" s="198"/>
      <c r="G85" s="198"/>
      <c r="H85" s="198"/>
      <c r="I85" s="198"/>
      <c r="J85" s="198"/>
      <c r="K85" s="198"/>
      <c r="L85" s="268"/>
    </row>
    <row r="86" spans="1:12">
      <c r="A86" s="198" t="s">
        <v>277</v>
      </c>
      <c r="B86" s="198"/>
      <c r="C86" s="198"/>
      <c r="D86" s="198"/>
      <c r="E86" s="198"/>
      <c r="F86" s="198"/>
      <c r="G86" s="198"/>
      <c r="H86" s="198"/>
      <c r="I86" s="198"/>
      <c r="J86" s="198"/>
      <c r="K86" s="198"/>
      <c r="L86" s="268"/>
    </row>
    <row r="87" spans="1:12">
      <c r="A87" s="198" t="s">
        <v>278</v>
      </c>
      <c r="B87" s="198"/>
      <c r="C87" s="198"/>
      <c r="D87" s="198"/>
      <c r="E87" s="198"/>
      <c r="F87" s="198"/>
      <c r="G87" s="198"/>
      <c r="H87" s="198"/>
      <c r="I87" s="198"/>
      <c r="J87" s="198"/>
      <c r="K87" s="198"/>
      <c r="L87" s="268"/>
    </row>
    <row r="88" spans="1:12" ht="6" customHeight="1">
      <c r="A88" s="198"/>
      <c r="B88" s="198"/>
      <c r="C88" s="198"/>
      <c r="D88" s="198"/>
      <c r="E88" s="198"/>
      <c r="F88" s="198"/>
      <c r="G88" s="198"/>
      <c r="H88" s="198"/>
      <c r="I88" s="198"/>
      <c r="J88" s="198"/>
      <c r="K88" s="198"/>
      <c r="L88" s="268"/>
    </row>
    <row r="89" spans="1:12">
      <c r="A89" s="256" t="s">
        <v>266</v>
      </c>
      <c r="B89" s="198"/>
      <c r="C89" s="198"/>
      <c r="D89" s="198"/>
      <c r="E89" s="198"/>
      <c r="F89" s="198"/>
      <c r="G89" s="198"/>
      <c r="H89" s="198"/>
      <c r="I89" s="198"/>
      <c r="J89" s="198"/>
      <c r="K89" s="198"/>
      <c r="L89" s="268"/>
    </row>
    <row r="90" spans="1:12">
      <c r="A90" s="198" t="s">
        <v>280</v>
      </c>
      <c r="B90" s="198"/>
      <c r="C90" s="198"/>
      <c r="D90" s="198"/>
      <c r="E90" s="198"/>
      <c r="F90" s="198"/>
      <c r="G90" s="198"/>
      <c r="H90" s="198"/>
      <c r="I90" s="198"/>
      <c r="J90" s="198"/>
      <c r="K90" s="198"/>
      <c r="L90" s="268"/>
    </row>
    <row r="91" spans="1:12">
      <c r="A91" s="198" t="s">
        <v>281</v>
      </c>
      <c r="B91" s="198"/>
      <c r="C91" s="198"/>
      <c r="D91" s="198"/>
      <c r="E91" s="198"/>
      <c r="F91" s="198"/>
      <c r="G91" s="198"/>
      <c r="H91" s="198"/>
      <c r="I91" s="198"/>
      <c r="J91" s="198"/>
      <c r="K91" s="198"/>
      <c r="L91" s="268"/>
    </row>
    <row r="92" spans="1:12">
      <c r="A92" s="198" t="s">
        <v>279</v>
      </c>
      <c r="B92" s="198"/>
      <c r="C92" s="198"/>
      <c r="D92" s="198"/>
      <c r="E92" s="198"/>
      <c r="F92" s="198"/>
      <c r="G92" s="198"/>
      <c r="H92" s="198"/>
      <c r="I92" s="198"/>
      <c r="J92" s="198"/>
      <c r="K92" s="198"/>
      <c r="L92" s="268"/>
    </row>
    <row r="93" spans="1:12">
      <c r="A93" s="198" t="s">
        <v>282</v>
      </c>
      <c r="B93" s="198"/>
      <c r="C93" s="198"/>
      <c r="D93" s="198"/>
      <c r="E93" s="198"/>
      <c r="F93" s="198"/>
      <c r="G93" s="198"/>
      <c r="H93" s="198"/>
      <c r="I93" s="198"/>
      <c r="J93" s="198"/>
      <c r="K93" s="198"/>
      <c r="L93" s="268"/>
    </row>
    <row r="94" spans="1:12">
      <c r="A94" s="198" t="s">
        <v>283</v>
      </c>
      <c r="B94" s="198"/>
      <c r="C94" s="198"/>
      <c r="D94" s="198"/>
      <c r="E94" s="198"/>
      <c r="F94" s="198"/>
      <c r="G94" s="198"/>
      <c r="H94" s="198"/>
      <c r="I94" s="198"/>
      <c r="J94" s="198"/>
      <c r="K94" s="198"/>
      <c r="L94" s="268"/>
    </row>
    <row r="95" spans="1:12">
      <c r="A95" s="256" t="s">
        <v>267</v>
      </c>
      <c r="B95" s="198"/>
      <c r="C95" s="198"/>
      <c r="D95" s="198"/>
      <c r="E95" s="198"/>
      <c r="F95" s="198"/>
      <c r="G95" s="198"/>
      <c r="H95" s="198"/>
      <c r="I95" s="198"/>
      <c r="J95" s="198"/>
      <c r="K95" s="198"/>
      <c r="L95" s="268"/>
    </row>
    <row r="96" spans="1:12">
      <c r="A96" s="198" t="s">
        <v>284</v>
      </c>
      <c r="B96" s="198"/>
      <c r="C96" s="198"/>
      <c r="D96" s="198"/>
      <c r="E96" s="198"/>
      <c r="F96" s="198"/>
      <c r="G96" s="198"/>
      <c r="H96" s="198"/>
      <c r="I96" s="198"/>
      <c r="J96" s="198"/>
      <c r="K96" s="198"/>
      <c r="L96" s="268"/>
    </row>
    <row r="97" spans="1:12">
      <c r="A97" s="198" t="s">
        <v>285</v>
      </c>
      <c r="B97" s="198"/>
      <c r="C97" s="198"/>
      <c r="D97" s="198"/>
      <c r="E97" s="198"/>
      <c r="F97" s="198"/>
      <c r="G97" s="198"/>
      <c r="H97" s="198"/>
      <c r="I97" s="198"/>
      <c r="J97" s="198"/>
      <c r="K97" s="198"/>
      <c r="L97" s="268"/>
    </row>
    <row r="98" spans="1:12">
      <c r="A98" s="256" t="s">
        <v>268</v>
      </c>
      <c r="B98" s="198"/>
      <c r="C98" s="198"/>
      <c r="D98" s="198"/>
      <c r="E98" s="198"/>
      <c r="F98" s="198"/>
      <c r="G98" s="198"/>
      <c r="H98" s="198"/>
      <c r="I98" s="198"/>
      <c r="J98" s="198"/>
      <c r="K98" s="198"/>
      <c r="L98" s="268"/>
    </row>
    <row r="99" spans="1:12">
      <c r="A99" s="198" t="s">
        <v>284</v>
      </c>
      <c r="B99" s="198"/>
      <c r="C99" s="198"/>
      <c r="D99" s="198"/>
      <c r="E99" s="198"/>
      <c r="F99" s="198"/>
      <c r="G99" s="198"/>
      <c r="H99" s="198"/>
      <c r="I99" s="198"/>
      <c r="J99" s="198"/>
      <c r="K99" s="198"/>
      <c r="L99" s="268"/>
    </row>
    <row r="100" spans="1:12" ht="6" customHeight="1">
      <c r="A100" s="198"/>
      <c r="B100" s="198"/>
      <c r="C100" s="198"/>
      <c r="D100" s="198"/>
      <c r="E100" s="198"/>
      <c r="F100" s="198"/>
      <c r="G100" s="198"/>
      <c r="H100" s="198"/>
      <c r="I100" s="198"/>
      <c r="J100" s="198"/>
      <c r="K100" s="198"/>
      <c r="L100" s="268"/>
    </row>
    <row r="101" spans="1:12">
      <c r="A101" s="197" t="s">
        <v>269</v>
      </c>
      <c r="B101" s="198"/>
      <c r="C101" s="198"/>
      <c r="D101" s="198"/>
      <c r="E101" s="198"/>
      <c r="F101" s="198"/>
      <c r="G101" s="198"/>
      <c r="H101" s="198"/>
      <c r="I101" s="198"/>
      <c r="J101" s="198"/>
      <c r="K101" s="198"/>
      <c r="L101" s="268"/>
    </row>
    <row r="102" spans="1:12">
      <c r="A102" s="256" t="s">
        <v>270</v>
      </c>
      <c r="B102" s="198"/>
      <c r="C102" s="198"/>
      <c r="D102" s="198"/>
      <c r="E102" s="198"/>
      <c r="F102" s="198"/>
      <c r="G102" s="198"/>
      <c r="H102" s="198"/>
      <c r="I102" s="198"/>
      <c r="J102" s="198"/>
      <c r="K102" s="198"/>
      <c r="L102" s="268"/>
    </row>
    <row r="103" spans="1:12">
      <c r="A103" s="198" t="s">
        <v>286</v>
      </c>
      <c r="B103" s="198"/>
      <c r="C103" s="198"/>
      <c r="D103" s="198"/>
      <c r="E103" s="198"/>
      <c r="F103" s="198"/>
      <c r="G103" s="198"/>
      <c r="H103" s="198"/>
      <c r="I103" s="198"/>
      <c r="J103" s="198"/>
      <c r="K103" s="198"/>
      <c r="L103" s="268"/>
    </row>
    <row r="104" spans="1:12">
      <c r="A104" s="198" t="s">
        <v>287</v>
      </c>
      <c r="B104" s="198"/>
      <c r="C104" s="198"/>
      <c r="D104" s="198"/>
      <c r="E104" s="198"/>
      <c r="F104" s="198"/>
      <c r="G104" s="198"/>
      <c r="H104" s="198"/>
      <c r="I104" s="198"/>
      <c r="J104" s="198"/>
      <c r="K104" s="198"/>
      <c r="L104" s="268"/>
    </row>
    <row r="105" spans="1:12">
      <c r="A105" s="198" t="s">
        <v>288</v>
      </c>
      <c r="B105" s="198"/>
      <c r="C105" s="198"/>
      <c r="D105" s="198"/>
      <c r="E105" s="198"/>
      <c r="F105" s="198"/>
      <c r="G105" s="198"/>
      <c r="H105" s="198"/>
      <c r="I105" s="198"/>
      <c r="J105" s="198"/>
      <c r="K105" s="198"/>
      <c r="L105" s="268"/>
    </row>
    <row r="106" spans="1:12">
      <c r="A106" s="198" t="s">
        <v>289</v>
      </c>
      <c r="B106" s="198"/>
      <c r="C106" s="198"/>
      <c r="D106" s="198"/>
      <c r="E106" s="198"/>
      <c r="F106" s="198"/>
      <c r="G106" s="198"/>
      <c r="H106" s="198"/>
      <c r="I106" s="198"/>
      <c r="J106" s="198"/>
      <c r="K106" s="198"/>
      <c r="L106" s="268"/>
    </row>
    <row r="107" spans="1:12">
      <c r="A107" s="256" t="s">
        <v>271</v>
      </c>
      <c r="B107" s="198"/>
      <c r="C107" s="198"/>
      <c r="D107" s="198"/>
      <c r="E107" s="198"/>
      <c r="F107" s="198"/>
      <c r="G107" s="198"/>
      <c r="H107" s="198"/>
      <c r="I107" s="198"/>
      <c r="J107" s="198"/>
      <c r="K107" s="198"/>
      <c r="L107" s="268"/>
    </row>
    <row r="108" spans="1:12">
      <c r="A108" s="198" t="s">
        <v>290</v>
      </c>
      <c r="B108" s="198"/>
      <c r="C108" s="198"/>
      <c r="D108" s="198"/>
      <c r="E108" s="198"/>
      <c r="F108" s="198"/>
      <c r="G108" s="198"/>
      <c r="H108" s="198"/>
      <c r="I108" s="198"/>
      <c r="J108" s="198"/>
      <c r="K108" s="198"/>
      <c r="L108" s="268"/>
    </row>
    <row r="109" spans="1:12">
      <c r="A109" s="198" t="s">
        <v>291</v>
      </c>
      <c r="B109" s="198"/>
      <c r="C109" s="198"/>
      <c r="D109" s="198"/>
      <c r="E109" s="198"/>
      <c r="F109" s="198"/>
      <c r="G109" s="198"/>
      <c r="H109" s="198"/>
      <c r="I109" s="198"/>
      <c r="J109" s="198"/>
      <c r="K109" s="198"/>
      <c r="L109" s="268"/>
    </row>
    <row r="110" spans="1:12">
      <c r="A110" s="198" t="s">
        <v>292</v>
      </c>
      <c r="B110" s="198"/>
      <c r="C110" s="198"/>
      <c r="D110" s="198"/>
      <c r="E110" s="198"/>
      <c r="F110" s="198"/>
      <c r="G110" s="198"/>
      <c r="H110" s="198"/>
      <c r="I110" s="198"/>
      <c r="J110" s="198"/>
      <c r="K110" s="198"/>
      <c r="L110" s="268"/>
    </row>
    <row r="111" spans="1:12">
      <c r="A111" s="256" t="s">
        <v>272</v>
      </c>
      <c r="B111" s="198"/>
      <c r="C111" s="198"/>
      <c r="D111" s="198"/>
      <c r="E111" s="198"/>
      <c r="F111" s="198"/>
      <c r="G111" s="198"/>
      <c r="H111" s="198"/>
      <c r="I111" s="198"/>
      <c r="J111" s="198"/>
      <c r="K111" s="198"/>
      <c r="L111" s="268"/>
    </row>
    <row r="112" spans="1:12">
      <c r="A112" s="198" t="s">
        <v>290</v>
      </c>
      <c r="B112" s="198"/>
      <c r="C112" s="198"/>
      <c r="D112" s="198"/>
      <c r="E112" s="198"/>
      <c r="F112" s="198"/>
      <c r="G112" s="198"/>
      <c r="H112" s="198"/>
      <c r="I112" s="198"/>
      <c r="J112" s="198"/>
      <c r="K112" s="198"/>
      <c r="L112" s="268"/>
    </row>
    <row r="113" spans="1:12">
      <c r="A113" s="198" t="s">
        <v>293</v>
      </c>
      <c r="B113" s="198"/>
      <c r="C113" s="198"/>
      <c r="D113" s="198"/>
      <c r="E113" s="198"/>
      <c r="F113" s="198"/>
      <c r="G113" s="198"/>
      <c r="H113" s="198"/>
      <c r="I113" s="198"/>
      <c r="J113" s="198"/>
      <c r="K113" s="198"/>
      <c r="L113" s="268"/>
    </row>
    <row r="114" spans="1:12" ht="6" customHeight="1">
      <c r="A114" s="198"/>
      <c r="B114" s="198"/>
      <c r="C114" s="198"/>
      <c r="D114" s="198"/>
      <c r="E114" s="198"/>
      <c r="F114" s="198"/>
      <c r="G114" s="198"/>
      <c r="H114" s="198"/>
      <c r="I114" s="198"/>
      <c r="J114" s="198"/>
      <c r="K114" s="198"/>
      <c r="L114" s="268"/>
    </row>
    <row r="115" spans="1:12">
      <c r="A115" s="197" t="s">
        <v>273</v>
      </c>
      <c r="B115" s="198"/>
      <c r="C115" s="198"/>
      <c r="D115" s="198"/>
      <c r="E115" s="198"/>
      <c r="F115" s="198"/>
      <c r="G115" s="198"/>
      <c r="H115" s="198"/>
      <c r="I115" s="198"/>
      <c r="J115" s="198"/>
      <c r="K115" s="198"/>
      <c r="L115" s="268"/>
    </row>
    <row r="116" spans="1:12">
      <c r="A116" s="198" t="s">
        <v>295</v>
      </c>
      <c r="L116" s="268"/>
    </row>
    <row r="117" spans="1:12">
      <c r="A117" s="198" t="s">
        <v>294</v>
      </c>
      <c r="L117" s="268"/>
    </row>
    <row r="118" spans="1:12">
      <c r="L118" s="268"/>
    </row>
  </sheetData>
  <sheetProtection algorithmName="SHA-512" hashValue="9FcHGEpTl5MQsd4EY+sIrCYtzZVw4wk8w4XiTNnXtpbDXBBCDGWZ/16X++rYncB8o/E5e0PbZQZlnDgxbVrqMw==" saltValue="7sATcixduFh0/FpwLwoicQ==" spinCount="100000" sheet="1" objects="1" scenarios="1" selectLockedCells="1"/>
  <mergeCells count="2">
    <mergeCell ref="A8:K8"/>
    <mergeCell ref="A68:K68"/>
  </mergeCells>
  <printOptions horizontalCentered="1" verticalCentered="1"/>
  <pageMargins left="0.51181102362204722" right="0.47244094488188981" top="0.47244094488188981" bottom="0.55118110236220474" header="0.23622047244094491" footer="0.31496062992125984"/>
  <pageSetup paperSize="9" scale="82" orientation="portrait" r:id="rId1"/>
  <headerFooter>
    <oddFooter>&amp;R&amp;A</oddFooter>
  </headerFooter>
  <rowBreaks count="1" manualBreakCount="1">
    <brk id="59"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1">
    <pageSetUpPr fitToPage="1"/>
  </sheetPr>
  <dimension ref="A1:F30"/>
  <sheetViews>
    <sheetView tabSelected="1" topLeftCell="A16" zoomScale="85" zoomScaleNormal="85" zoomScaleSheetLayoutView="85" workbookViewId="0">
      <selection activeCell="B3" sqref="B3:D3"/>
    </sheetView>
  </sheetViews>
  <sheetFormatPr defaultColWidth="9.109375" defaultRowHeight="14.4"/>
  <cols>
    <col min="1" max="1" width="148.33203125" style="1" customWidth="1"/>
    <col min="2" max="2" width="29.88671875" style="1" customWidth="1"/>
    <col min="3" max="3" width="22.5546875" style="1" customWidth="1"/>
    <col min="4" max="4" width="26.88671875" style="1" customWidth="1"/>
    <col min="5" max="5" width="1.5546875" style="1" customWidth="1"/>
    <col min="6" max="6" width="9.109375" style="1"/>
    <col min="7" max="7" width="12.44140625" style="1" customWidth="1"/>
    <col min="8" max="8" width="19.33203125" style="1" customWidth="1"/>
    <col min="9" max="16384" width="9.109375" style="1"/>
  </cols>
  <sheetData>
    <row r="1" spans="1:6" ht="37.200000000000003" thickBot="1">
      <c r="A1" s="274" t="s">
        <v>143</v>
      </c>
      <c r="B1" s="275"/>
      <c r="C1" s="275"/>
      <c r="D1" s="276"/>
    </row>
    <row r="2" spans="1:6" ht="15" thickBot="1"/>
    <row r="3" spans="1:6" ht="63" customHeight="1" thickBot="1">
      <c r="A3" s="199" t="s">
        <v>183</v>
      </c>
      <c r="B3" s="287"/>
      <c r="C3" s="288"/>
      <c r="D3" s="289"/>
    </row>
    <row r="4" spans="1:6" ht="25.5" customHeight="1" thickBot="1">
      <c r="A4" s="199" t="s">
        <v>195</v>
      </c>
      <c r="B4" s="192" t="s">
        <v>196</v>
      </c>
      <c r="C4" s="189">
        <v>1000</v>
      </c>
      <c r="D4" s="190">
        <v>5000</v>
      </c>
    </row>
    <row r="5" spans="1:6" ht="37.5" customHeight="1" thickBot="1">
      <c r="A5" s="187"/>
      <c r="B5" s="278" t="s">
        <v>115</v>
      </c>
      <c r="C5" s="279"/>
      <c r="D5" s="280"/>
    </row>
    <row r="6" spans="1:6" ht="61.5" customHeight="1" thickBot="1">
      <c r="A6" s="187"/>
      <c r="B6" s="278" t="s">
        <v>114</v>
      </c>
      <c r="C6" s="279"/>
      <c r="D6" s="280"/>
    </row>
    <row r="7" spans="1:6" ht="56.25" customHeight="1" thickBot="1">
      <c r="A7" s="191" t="s">
        <v>236</v>
      </c>
      <c r="B7" s="192">
        <v>1</v>
      </c>
      <c r="C7" s="281"/>
      <c r="D7" s="282"/>
    </row>
    <row r="8" spans="1:6" ht="56.25" customHeight="1" thickBot="1">
      <c r="A8" s="191" t="s">
        <v>237</v>
      </c>
      <c r="B8" s="192">
        <f>IF(B7="","",100%-B7)</f>
        <v>0</v>
      </c>
      <c r="C8" s="283"/>
      <c r="D8" s="284"/>
    </row>
    <row r="9" spans="1:6" ht="56.25" customHeight="1" thickBot="1">
      <c r="A9" s="191" t="s">
        <v>185</v>
      </c>
      <c r="B9" s="137"/>
      <c r="C9" s="285" t="str">
        <f>IF(B9&lt;0%,"Η τιμή πρέπει να είναι μεταξύ 0,01% και 15,00%",IF(B9&gt;15%,"Η τιμή πρέπει να είναι μεταξύ 0,01% και 15,00%",""))</f>
        <v/>
      </c>
      <c r="D9" s="286"/>
    </row>
    <row r="10" spans="1:6" ht="21" customHeight="1" thickBot="1">
      <c r="A10" s="193"/>
      <c r="B10" s="262" t="s">
        <v>125</v>
      </c>
      <c r="C10" s="139" t="s">
        <v>126</v>
      </c>
      <c r="D10" s="139" t="s">
        <v>127</v>
      </c>
    </row>
    <row r="11" spans="1:6" ht="36.6" thickBot="1">
      <c r="A11" s="191" t="s">
        <v>192</v>
      </c>
      <c r="B11" s="138"/>
      <c r="C11" s="138"/>
      <c r="D11" s="209" t="str">
        <f>IF(B11="","",IF(OR((C11-B11)&gt;183,(C11-B11)&lt;31),"! ΕΛΕΓΞΤΕ ΔΙΑΡΚΕΙΑ !",(C11-B11)/30.41663))</f>
        <v/>
      </c>
      <c r="F11" s="188"/>
    </row>
    <row r="12" spans="1:6" ht="37.200000000000003" thickBot="1">
      <c r="A12" s="290" t="s">
        <v>238</v>
      </c>
      <c r="B12" s="290"/>
      <c r="C12" s="290"/>
      <c r="D12" s="290"/>
      <c r="F12" s="188"/>
    </row>
    <row r="13" spans="1:6" ht="7.2" customHeight="1" thickBot="1">
      <c r="A13" s="259"/>
      <c r="B13" s="259"/>
      <c r="C13" s="259"/>
      <c r="D13" s="259"/>
      <c r="F13" s="188"/>
    </row>
    <row r="14" spans="1:6" s="89" customFormat="1" ht="47.4" thickBot="1">
      <c r="A14" s="263"/>
      <c r="B14" s="265" t="s">
        <v>116</v>
      </c>
      <c r="C14" s="96" t="s">
        <v>128</v>
      </c>
      <c r="D14" s="96" t="s">
        <v>101</v>
      </c>
    </row>
    <row r="15" spans="1:6" s="90" customFormat="1" ht="60" customHeight="1" thickBot="1">
      <c r="A15" s="260" t="s">
        <v>186</v>
      </c>
      <c r="B15" s="266">
        <f>+'Προσωπικό-Ταξίδια'!N16</f>
        <v>0</v>
      </c>
      <c r="C15" s="253" t="str">
        <f>IF(SUM($B$28)=0,"",B15/SUM($B$28))</f>
        <v/>
      </c>
      <c r="D15" s="251">
        <f>ROUND(+B15*$B$7,2)</f>
        <v>0</v>
      </c>
    </row>
    <row r="16" spans="1:6" s="90" customFormat="1" ht="60" customHeight="1" thickBot="1">
      <c r="A16" s="260" t="s">
        <v>187</v>
      </c>
      <c r="B16" s="266">
        <f>+'Προσωπικό-Ταξίδια'!N32</f>
        <v>0</v>
      </c>
      <c r="C16" s="253" t="str">
        <f t="shared" ref="C16:C21" si="0">IF(SUM($B$28)=0,"",B16/SUM($B$28))</f>
        <v/>
      </c>
      <c r="D16" s="251">
        <f t="shared" ref="D16:D21" si="1">ROUND(+B16*$B$7,2)</f>
        <v>0</v>
      </c>
    </row>
    <row r="17" spans="1:5" s="90" customFormat="1" ht="60" customHeight="1" thickBot="1">
      <c r="A17" s="260" t="s">
        <v>208</v>
      </c>
      <c r="B17" s="266">
        <f>+'Αποσβέσεις-Εξοπλισμος-Αναλώσιμα'!J11</f>
        <v>0</v>
      </c>
      <c r="C17" s="253" t="str">
        <f t="shared" si="0"/>
        <v/>
      </c>
      <c r="D17" s="251">
        <f t="shared" si="1"/>
        <v>0</v>
      </c>
    </row>
    <row r="18" spans="1:5" s="90" customFormat="1" ht="60" customHeight="1" thickBot="1">
      <c r="A18" s="260" t="s">
        <v>188</v>
      </c>
      <c r="B18" s="266">
        <f>+'Αποσβέσεις-Εξοπλισμος-Αναλώσιμα'!F25</f>
        <v>0</v>
      </c>
      <c r="C18" s="253" t="str">
        <f t="shared" si="0"/>
        <v/>
      </c>
      <c r="D18" s="251">
        <f t="shared" si="1"/>
        <v>0</v>
      </c>
    </row>
    <row r="19" spans="1:5" s="90" customFormat="1" ht="60" customHeight="1" thickBot="1">
      <c r="A19" s="260" t="s">
        <v>189</v>
      </c>
      <c r="B19" s="266">
        <f>+'Αποσβέσεις-Εξοπλισμος-Αναλώσιμα'!F39</f>
        <v>0</v>
      </c>
      <c r="C19" s="253" t="str">
        <f t="shared" si="0"/>
        <v/>
      </c>
      <c r="D19" s="251">
        <f t="shared" si="1"/>
        <v>0</v>
      </c>
    </row>
    <row r="20" spans="1:5" s="90" customFormat="1" ht="60" customHeight="1" thickBot="1">
      <c r="A20" s="260" t="s">
        <v>239</v>
      </c>
      <c r="B20" s="266">
        <f>+'Υπεργολ.-Λοιπές Αμ.-Ανακατασκ.'!D8</f>
        <v>0</v>
      </c>
      <c r="C20" s="253" t="str">
        <f t="shared" si="0"/>
        <v/>
      </c>
      <c r="D20" s="251">
        <f t="shared" si="1"/>
        <v>0</v>
      </c>
    </row>
    <row r="21" spans="1:5" s="90" customFormat="1" ht="60" customHeight="1" thickBot="1">
      <c r="A21" s="260" t="s">
        <v>240</v>
      </c>
      <c r="B21" s="266">
        <f>+'Υπεργολ.-Λοιπές Αμ.-Ανακατασκ.'!D20</f>
        <v>0</v>
      </c>
      <c r="C21" s="253" t="str">
        <f t="shared" si="0"/>
        <v/>
      </c>
      <c r="D21" s="251">
        <f t="shared" si="1"/>
        <v>0</v>
      </c>
    </row>
    <row r="22" spans="1:5" s="90" customFormat="1" ht="33" customHeight="1" thickBot="1">
      <c r="A22" s="264" t="s">
        <v>26</v>
      </c>
      <c r="B22" s="252">
        <f>SUM(B15:B21)</f>
        <v>0</v>
      </c>
      <c r="C22" s="95"/>
      <c r="D22" s="252">
        <f>SUM(D15:D21)</f>
        <v>0</v>
      </c>
    </row>
    <row r="23" spans="1:5" s="3" customFormat="1" ht="25.5" customHeight="1" thickBot="1">
      <c r="A23" s="277" t="str">
        <f>IF(B24&gt;(B22*50%),"ΠΡΟΣΟΧΗ!!! ΤΟ ΚΟΣΤΟΣ ΑΝΑΚΑΤΑΣΚΕΥΗΣ ΔΕΝ ΜΠΟΡΕΙ ΝΑ ΞΕΠΕΡΝΑ ΤΟ ΠΟΣΟ ΤΩΝ","")</f>
        <v/>
      </c>
      <c r="B23" s="277"/>
      <c r="C23" s="277"/>
      <c r="D23" s="135" t="str">
        <f>IF(B24&gt;(B22*50%),(B22*50%),"")</f>
        <v/>
      </c>
      <c r="E23" s="91"/>
    </row>
    <row r="24" spans="1:5" s="90" customFormat="1" ht="60" customHeight="1" thickBot="1">
      <c r="A24" s="200" t="s">
        <v>190</v>
      </c>
      <c r="B24" s="252">
        <f>+'Υπεργολ.-Λοιπές Αμ.-Ανακατασκ.'!D29</f>
        <v>0</v>
      </c>
      <c r="C24" s="253" t="str">
        <f>IF(SUM($B$28)=0,"",B24/SUM($B$28))</f>
        <v/>
      </c>
      <c r="D24" s="252">
        <f>ROUND(+B24*$B$7,2)</f>
        <v>0</v>
      </c>
    </row>
    <row r="25" spans="1:5" s="90" customFormat="1" ht="6.75" customHeight="1" thickBot="1">
      <c r="A25" s="4"/>
      <c r="B25" s="4"/>
      <c r="C25" s="2"/>
      <c r="D25" s="1"/>
    </row>
    <row r="26" spans="1:5" s="90" customFormat="1" ht="60" customHeight="1" thickBot="1">
      <c r="A26" s="200" t="s">
        <v>191</v>
      </c>
      <c r="B26" s="252">
        <f>ROUND(+('Προσωπικό-Ταξίδια'!N16)*B9,2)</f>
        <v>0</v>
      </c>
      <c r="C26" s="253" t="str">
        <f>IF(SUM($B$28)=0,"",B26/SUM($B$28))</f>
        <v/>
      </c>
      <c r="D26" s="252">
        <f>ROUND(+B26*$B$7,2)</f>
        <v>0</v>
      </c>
    </row>
    <row r="27" spans="1:5" ht="13.35" customHeight="1" thickBot="1">
      <c r="A27" s="277"/>
      <c r="B27" s="277"/>
      <c r="C27" s="277"/>
      <c r="D27" s="93"/>
    </row>
    <row r="28" spans="1:5" s="90" customFormat="1" ht="60" customHeight="1" thickBot="1">
      <c r="A28" s="269" t="s">
        <v>27</v>
      </c>
      <c r="B28" s="255">
        <f>IF((B22+B24+B26)&gt;5000,"ΥΠΕΡΒΑΣΗ ΟΡΙΟΥ",(+B22+B24+B26))</f>
        <v>0</v>
      </c>
      <c r="C28" s="270" t="str">
        <f>IF(B3="","Επιλέξτε πρόσκληση",SUM(C15:C21)+C24+C26)</f>
        <v>Επιλέξτε πρόσκληση</v>
      </c>
      <c r="D28" s="254">
        <f>IF(B28="ΥΠΕΡΒΑΣΗ ΟΡΙΟΥ",(B22+B24+B26)-5000,ROUND(+B28*$B$7,2))</f>
        <v>0</v>
      </c>
    </row>
    <row r="29" spans="1:5" ht="26.4" thickBot="1">
      <c r="A29" s="201"/>
      <c r="B29" s="201"/>
      <c r="C29" s="201"/>
      <c r="D29" s="93"/>
    </row>
    <row r="30" spans="1:5" s="90" customFormat="1" ht="44.25" customHeight="1" thickBot="1">
      <c r="A30" s="267" t="s">
        <v>298</v>
      </c>
      <c r="B30" s="272"/>
      <c r="C30" s="273"/>
      <c r="D30" s="136">
        <f>IF(B28="ΥΠΕΡΒΑΣΗ ΟΡΙΟΥ","ΔΙΟΡΘΩΣΤΕ",D28)</f>
        <v>0</v>
      </c>
    </row>
  </sheetData>
  <sheetProtection algorithmName="SHA-512" hashValue="gSMa2O1GAahyax93fttXbQwOMP+YRauWM57RBkMAKEyuhCRH1pQRgz3HSzI3lsjf95zN3NTOiL/8IyWBoZC5zQ==" saltValue="1gtFJwwHHw6+lb2ufpjC8A==" spinCount="100000" sheet="1" objects="1" scenarios="1" selectLockedCells="1"/>
  <protectedRanges>
    <protectedRange password="8362" sqref="B30 B26:C29 A1:D2 A14 A23:D23 B25:D25 D27 B15:C22 A27 A29 B24:C24 D29:D30" name="Περιοχή1"/>
    <protectedRange password="8362" sqref="A10:C11 A3:D6 A9:D9 B7:D8" name="Περιοχή1_1"/>
    <protectedRange password="8362" sqref="B14:C14" name="Περιοχή1_2"/>
    <protectedRange password="8362" sqref="A22" name="Περιοχή1_4"/>
    <protectedRange password="8362" sqref="A24:A26" name="Περιοχή1_5"/>
    <protectedRange password="8362" sqref="A28" name="Περιοχή1_6"/>
    <protectedRange password="8362" sqref="D24 D26 D28 D15:D21" name="Περιοχή1_8"/>
    <protectedRange password="8362" sqref="D10:D11 D14" name="Περιοχή1_2_1"/>
    <protectedRange password="8362" sqref="D22" name="Περιοχή1_9"/>
    <protectedRange password="8362" sqref="A7:A8" name="Περιοχή1_1_1"/>
    <protectedRange password="8362" sqref="A12:C13" name="Περιοχή1_1_2"/>
    <protectedRange password="8362" sqref="D12:D13" name="Περιοχή1_2_1_1"/>
    <protectedRange password="8362" sqref="A15" name="Περιοχή1_3_1"/>
    <protectedRange password="8362" sqref="A16:A21" name="Περιοχή1_3_2"/>
    <protectedRange password="8362" sqref="A30" name="Περιοχή1_7_1"/>
  </protectedRanges>
  <mergeCells count="11">
    <mergeCell ref="B30:C30"/>
    <mergeCell ref="A1:D1"/>
    <mergeCell ref="A23:C23"/>
    <mergeCell ref="A27:C27"/>
    <mergeCell ref="B5:D5"/>
    <mergeCell ref="B6:D6"/>
    <mergeCell ref="C7:D7"/>
    <mergeCell ref="C8:D8"/>
    <mergeCell ref="C9:D9"/>
    <mergeCell ref="B3:D3"/>
    <mergeCell ref="A12:D12"/>
  </mergeCells>
  <conditionalFormatting sqref="A23:C23">
    <cfRule type="expression" dxfId="6" priority="26">
      <formula>$A$23="ΠΡΟΣΟΧΗ!!! ΤΟ ΚΟΣΤΟΣ ΑΝΑΚΑΤΑΣΚΕΥΗΣ ΔΕΝ ΜΠΟΡΕΙ ΝΑ ΞΕΠΕΡΝΑ ΤΟ ΠΟΣΟ ΤΩΝ"</formula>
    </cfRule>
  </conditionalFormatting>
  <conditionalFormatting sqref="C7">
    <cfRule type="expression" dxfId="5" priority="12">
      <formula>$C$7="Η τιμή δεν μπορεί να είναι μεγαλύτερη από 90,00%"</formula>
    </cfRule>
  </conditionalFormatting>
  <conditionalFormatting sqref="C9">
    <cfRule type="expression" dxfId="4" priority="11">
      <formula>$C$9="Η τιμή πρέπει να είναι μεταξύ 0,01% και 15,00%"</formula>
    </cfRule>
  </conditionalFormatting>
  <conditionalFormatting sqref="D23">
    <cfRule type="expression" dxfId="3" priority="29">
      <formula>B$24&gt;($B$22*50%)</formula>
    </cfRule>
  </conditionalFormatting>
  <conditionalFormatting sqref="B30:C30">
    <cfRule type="expression" dxfId="2" priority="8">
      <formula>$B$30="ΥΠΕΡΒΑΣΗ ΠΟΣΟΥ ΕΘΕΛΟΝΤΙΚΗΣ ΕΡΓΑΣΙΑΣ"</formula>
    </cfRule>
  </conditionalFormatting>
  <conditionalFormatting sqref="D11">
    <cfRule type="expression" dxfId="1" priority="2">
      <formula>$D$11="! ΕΛΕΓΞΤΕ ΔΙΑΡΚΕΙΑ !"</formula>
    </cfRule>
  </conditionalFormatting>
  <conditionalFormatting sqref="B28:D28">
    <cfRule type="expression" dxfId="0" priority="1">
      <formula>$B$28="ΥΠΕΡΒΑΣΗ ΟΡΙΟΥ"</formula>
    </cfRule>
  </conditionalFormatting>
  <printOptions horizontalCentered="1"/>
  <pageMargins left="0.43307086614173229" right="0.35433070866141736" top="0.56000000000000005" bottom="0.5" header="0.31496062992125984" footer="0.31496062992125984"/>
  <pageSetup paperSize="9" scale="41" orientation="portrait" r:id="rId1"/>
  <headerFooter>
    <oddFooter>&amp;RΣΥΝΟΛΙΚΟΣ ΠΡΟΫΠΟΛΟΓΙΣΜΟΣ / TOTAL BUDGET</oddFooter>
  </headerFooter>
  <extLst>
    <ext xmlns:x14="http://schemas.microsoft.com/office/spreadsheetml/2009/9/main" uri="{CCE6A557-97BC-4b89-ADB6-D9C93CAAB3DF}">
      <x14:dataValidations xmlns:xm="http://schemas.microsoft.com/office/excel/2006/main" xWindow="1628" yWindow="683" count="1">
        <x14:dataValidation type="list" allowBlank="1" showErrorMessage="1" prompt="_x000a_" xr:uid="{00000000-0002-0000-0100-000000000000}">
          <x14:formula1>
            <xm:f>DATA!$A$27:$A$28</xm:f>
          </x14:formula1>
          <xm:sqref>B3:D3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2">
    <pageSetUpPr fitToPage="1"/>
  </sheetPr>
  <dimension ref="A1:N52"/>
  <sheetViews>
    <sheetView zoomScale="85" zoomScaleNormal="85" zoomScaleSheetLayoutView="85" workbookViewId="0">
      <selection activeCell="B5" sqref="B5"/>
    </sheetView>
  </sheetViews>
  <sheetFormatPr defaultColWidth="9.109375" defaultRowHeight="14.4"/>
  <cols>
    <col min="1" max="1" width="7.109375" style="1" customWidth="1"/>
    <col min="2" max="2" width="45.5546875" style="1" customWidth="1"/>
    <col min="3" max="3" width="26.109375" style="1" customWidth="1"/>
    <col min="4" max="4" width="18.33203125" style="1" customWidth="1"/>
    <col min="5" max="5" width="20" style="1" customWidth="1"/>
    <col min="6" max="6" width="17.88671875" style="1" customWidth="1"/>
    <col min="7" max="7" width="18" style="1" customWidth="1"/>
    <col min="8" max="8" width="22.5546875" style="1" customWidth="1"/>
    <col min="9" max="9" width="18.33203125" style="1" customWidth="1"/>
    <col min="10" max="10" width="25.33203125" style="1" customWidth="1"/>
    <col min="11" max="11" width="12.88671875" style="1" customWidth="1"/>
    <col min="12" max="12" width="20" style="1" customWidth="1"/>
    <col min="13" max="13" width="16.109375" style="1" customWidth="1"/>
    <col min="14" max="14" width="22.6640625" style="1" customWidth="1"/>
    <col min="15" max="16384" width="9.109375" style="1"/>
  </cols>
  <sheetData>
    <row r="1" spans="1:14" s="90" customFormat="1" ht="31.5" customHeight="1" thickBot="1">
      <c r="A1" s="298" t="s">
        <v>5</v>
      </c>
      <c r="B1" s="299"/>
      <c r="C1" s="299"/>
      <c r="D1" s="299"/>
      <c r="E1" s="299"/>
      <c r="F1" s="299"/>
      <c r="G1" s="299"/>
      <c r="H1" s="299"/>
      <c r="I1" s="299"/>
      <c r="J1" s="299"/>
      <c r="K1" s="299"/>
      <c r="L1" s="299"/>
      <c r="M1" s="299"/>
      <c r="N1" s="300"/>
    </row>
    <row r="2" spans="1:14" s="90" customFormat="1" ht="15.75" customHeight="1" thickBot="1">
      <c r="A2" s="307" t="s">
        <v>99</v>
      </c>
      <c r="B2" s="304" t="s">
        <v>241</v>
      </c>
      <c r="C2" s="307" t="s">
        <v>34</v>
      </c>
      <c r="D2" s="307" t="s">
        <v>130</v>
      </c>
      <c r="E2" s="301" t="s">
        <v>2</v>
      </c>
      <c r="F2" s="302"/>
      <c r="G2" s="302"/>
      <c r="H2" s="302"/>
      <c r="I2" s="302"/>
      <c r="J2" s="302"/>
      <c r="K2" s="302"/>
      <c r="L2" s="302"/>
      <c r="M2" s="303"/>
      <c r="N2" s="295" t="s">
        <v>1</v>
      </c>
    </row>
    <row r="3" spans="1:14" s="90" customFormat="1" ht="15" thickBot="1">
      <c r="A3" s="308"/>
      <c r="B3" s="305"/>
      <c r="C3" s="318"/>
      <c r="D3" s="318"/>
      <c r="E3" s="310" t="s">
        <v>110</v>
      </c>
      <c r="F3" s="311"/>
      <c r="G3" s="312"/>
      <c r="H3" s="312"/>
      <c r="I3" s="313"/>
      <c r="J3" s="314" t="s">
        <v>111</v>
      </c>
      <c r="K3" s="315"/>
      <c r="L3" s="316"/>
      <c r="M3" s="317"/>
      <c r="N3" s="296"/>
    </row>
    <row r="4" spans="1:14" s="90" customFormat="1" ht="130.94999999999999" customHeight="1" thickBot="1">
      <c r="A4" s="309"/>
      <c r="B4" s="306"/>
      <c r="C4" s="319"/>
      <c r="D4" s="319"/>
      <c r="E4" s="168" t="s">
        <v>29</v>
      </c>
      <c r="F4" s="38" t="s">
        <v>117</v>
      </c>
      <c r="G4" s="35" t="s">
        <v>33</v>
      </c>
      <c r="H4" s="39" t="s">
        <v>30</v>
      </c>
      <c r="I4" s="40" t="s">
        <v>3</v>
      </c>
      <c r="J4" s="5" t="s">
        <v>29</v>
      </c>
      <c r="K4" s="6" t="s">
        <v>32</v>
      </c>
      <c r="L4" s="35" t="s">
        <v>33</v>
      </c>
      <c r="M4" s="7" t="s">
        <v>3</v>
      </c>
      <c r="N4" s="297"/>
    </row>
    <row r="5" spans="1:14">
      <c r="A5" s="53">
        <v>1</v>
      </c>
      <c r="B5" s="165"/>
      <c r="C5" s="166"/>
      <c r="D5" s="141"/>
      <c r="E5" s="9"/>
      <c r="F5" s="10"/>
      <c r="G5" s="36"/>
      <c r="H5" s="36"/>
      <c r="I5" s="97">
        <f>ROUND(E5*(F5+G5+H5)*D5,2)</f>
        <v>0</v>
      </c>
      <c r="J5" s="147"/>
      <c r="K5" s="143"/>
      <c r="L5" s="144"/>
      <c r="M5" s="97">
        <f>ROUND(J5*(K5+L5)*D5,2)</f>
        <v>0</v>
      </c>
      <c r="N5" s="97">
        <f>IF(D5="",0,I5+M5)</f>
        <v>0</v>
      </c>
    </row>
    <row r="6" spans="1:14">
      <c r="A6" s="53">
        <v>2</v>
      </c>
      <c r="B6" s="167"/>
      <c r="C6" s="167"/>
      <c r="D6" s="142"/>
      <c r="E6" s="11"/>
      <c r="F6" s="12"/>
      <c r="G6" s="37"/>
      <c r="H6" s="37"/>
      <c r="I6" s="98">
        <f t="shared" ref="I6:I14" si="0">ROUND(E6*(F6+G6+H6)*D6,2)</f>
        <v>0</v>
      </c>
      <c r="J6" s="148"/>
      <c r="K6" s="145"/>
      <c r="L6" s="146"/>
      <c r="M6" s="98">
        <f t="shared" ref="M6:M14" si="1">ROUND(J6*(K6+L6)*D6,2)</f>
        <v>0</v>
      </c>
      <c r="N6" s="97">
        <f t="shared" ref="N6:N14" si="2">IF(D6="",0,I6+M6)</f>
        <v>0</v>
      </c>
    </row>
    <row r="7" spans="1:14">
      <c r="A7" s="54">
        <v>3</v>
      </c>
      <c r="B7" s="167"/>
      <c r="C7" s="167"/>
      <c r="D7" s="142"/>
      <c r="E7" s="11"/>
      <c r="F7" s="12"/>
      <c r="G7" s="37"/>
      <c r="H7" s="37"/>
      <c r="I7" s="98">
        <f t="shared" ref="I7:I13" si="3">ROUND(E7*(F7+G7+H7)*D7,2)</f>
        <v>0</v>
      </c>
      <c r="J7" s="148"/>
      <c r="K7" s="145"/>
      <c r="L7" s="146"/>
      <c r="M7" s="98">
        <f t="shared" ref="M7:M13" si="4">ROUND(J7*(K7+L7)*D7,2)</f>
        <v>0</v>
      </c>
      <c r="N7" s="97">
        <f t="shared" ref="N7:N13" si="5">IF(D7="",0,I7+M7)</f>
        <v>0</v>
      </c>
    </row>
    <row r="8" spans="1:14">
      <c r="A8" s="53">
        <v>4</v>
      </c>
      <c r="B8" s="167"/>
      <c r="C8" s="167"/>
      <c r="D8" s="142"/>
      <c r="E8" s="11"/>
      <c r="F8" s="12"/>
      <c r="G8" s="37"/>
      <c r="H8" s="37"/>
      <c r="I8" s="98">
        <f t="shared" si="3"/>
        <v>0</v>
      </c>
      <c r="J8" s="148"/>
      <c r="K8" s="145"/>
      <c r="L8" s="146"/>
      <c r="M8" s="98">
        <f t="shared" si="4"/>
        <v>0</v>
      </c>
      <c r="N8" s="97">
        <f t="shared" si="5"/>
        <v>0</v>
      </c>
    </row>
    <row r="9" spans="1:14">
      <c r="A9" s="54">
        <v>5</v>
      </c>
      <c r="B9" s="167"/>
      <c r="C9" s="167"/>
      <c r="D9" s="142"/>
      <c r="E9" s="11"/>
      <c r="F9" s="12"/>
      <c r="G9" s="37"/>
      <c r="H9" s="37"/>
      <c r="I9" s="98">
        <f t="shared" si="3"/>
        <v>0</v>
      </c>
      <c r="J9" s="148"/>
      <c r="K9" s="145"/>
      <c r="L9" s="146"/>
      <c r="M9" s="98">
        <f t="shared" si="4"/>
        <v>0</v>
      </c>
      <c r="N9" s="97">
        <f t="shared" si="5"/>
        <v>0</v>
      </c>
    </row>
    <row r="10" spans="1:14">
      <c r="A10" s="53">
        <v>6</v>
      </c>
      <c r="B10" s="167"/>
      <c r="C10" s="167"/>
      <c r="D10" s="142"/>
      <c r="E10" s="11"/>
      <c r="F10" s="12"/>
      <c r="G10" s="37"/>
      <c r="H10" s="37"/>
      <c r="I10" s="98">
        <f t="shared" si="3"/>
        <v>0</v>
      </c>
      <c r="J10" s="148"/>
      <c r="K10" s="145"/>
      <c r="L10" s="146"/>
      <c r="M10" s="98">
        <f t="shared" si="4"/>
        <v>0</v>
      </c>
      <c r="N10" s="97">
        <f t="shared" si="5"/>
        <v>0</v>
      </c>
    </row>
    <row r="11" spans="1:14">
      <c r="A11" s="54">
        <v>7</v>
      </c>
      <c r="B11" s="167"/>
      <c r="C11" s="167"/>
      <c r="D11" s="142"/>
      <c r="E11" s="11"/>
      <c r="F11" s="12"/>
      <c r="G11" s="37"/>
      <c r="H11" s="37"/>
      <c r="I11" s="98">
        <f t="shared" si="3"/>
        <v>0</v>
      </c>
      <c r="J11" s="148"/>
      <c r="K11" s="145"/>
      <c r="L11" s="146"/>
      <c r="M11" s="98">
        <f t="shared" si="4"/>
        <v>0</v>
      </c>
      <c r="N11" s="97">
        <f t="shared" si="5"/>
        <v>0</v>
      </c>
    </row>
    <row r="12" spans="1:14">
      <c r="A12" s="53">
        <v>8</v>
      </c>
      <c r="B12" s="167"/>
      <c r="C12" s="167"/>
      <c r="D12" s="142"/>
      <c r="E12" s="11"/>
      <c r="F12" s="12"/>
      <c r="G12" s="37"/>
      <c r="H12" s="37"/>
      <c r="I12" s="98">
        <f t="shared" si="3"/>
        <v>0</v>
      </c>
      <c r="J12" s="148"/>
      <c r="K12" s="145"/>
      <c r="L12" s="146"/>
      <c r="M12" s="98">
        <f t="shared" si="4"/>
        <v>0</v>
      </c>
      <c r="N12" s="97">
        <f t="shared" si="5"/>
        <v>0</v>
      </c>
    </row>
    <row r="13" spans="1:14">
      <c r="A13" s="54">
        <v>9</v>
      </c>
      <c r="B13" s="167"/>
      <c r="C13" s="167"/>
      <c r="D13" s="142"/>
      <c r="E13" s="11"/>
      <c r="F13" s="12"/>
      <c r="G13" s="37"/>
      <c r="H13" s="37"/>
      <c r="I13" s="98">
        <f t="shared" si="3"/>
        <v>0</v>
      </c>
      <c r="J13" s="148"/>
      <c r="K13" s="145"/>
      <c r="L13" s="146"/>
      <c r="M13" s="98">
        <f t="shared" si="4"/>
        <v>0</v>
      </c>
      <c r="N13" s="97">
        <f t="shared" si="5"/>
        <v>0</v>
      </c>
    </row>
    <row r="14" spans="1:14" ht="15" thickBot="1">
      <c r="A14" s="53">
        <v>10</v>
      </c>
      <c r="B14" s="167"/>
      <c r="C14" s="167"/>
      <c r="D14" s="142"/>
      <c r="E14" s="11"/>
      <c r="F14" s="12"/>
      <c r="G14" s="37"/>
      <c r="H14" s="37"/>
      <c r="I14" s="98">
        <f t="shared" si="0"/>
        <v>0</v>
      </c>
      <c r="J14" s="148"/>
      <c r="K14" s="145"/>
      <c r="L14" s="146"/>
      <c r="M14" s="98">
        <f t="shared" si="1"/>
        <v>0</v>
      </c>
      <c r="N14" s="97">
        <f t="shared" si="2"/>
        <v>0</v>
      </c>
    </row>
    <row r="15" spans="1:14" s="90" customFormat="1" ht="30" customHeight="1">
      <c r="A15" s="291" t="s">
        <v>31</v>
      </c>
      <c r="B15" s="292"/>
      <c r="C15" s="41"/>
      <c r="D15" s="41"/>
      <c r="E15" s="42">
        <f>SUM(E5:E14)</f>
        <v>0</v>
      </c>
      <c r="F15" s="43"/>
      <c r="G15" s="44"/>
      <c r="H15" s="44"/>
      <c r="I15" s="46"/>
      <c r="J15" s="45">
        <f>SUM(J5:J14)</f>
        <v>0</v>
      </c>
      <c r="K15" s="43"/>
      <c r="L15" s="44"/>
      <c r="M15" s="46"/>
      <c r="N15" s="46"/>
    </row>
    <row r="16" spans="1:14" s="90" customFormat="1" ht="30" customHeight="1" thickBot="1">
      <c r="A16" s="293" t="s">
        <v>4</v>
      </c>
      <c r="B16" s="294"/>
      <c r="C16" s="47"/>
      <c r="D16" s="47"/>
      <c r="E16" s="48"/>
      <c r="F16" s="49"/>
      <c r="G16" s="50"/>
      <c r="H16" s="50"/>
      <c r="I16" s="51">
        <f>SUM(I5:I14)</f>
        <v>0</v>
      </c>
      <c r="J16" s="52"/>
      <c r="K16" s="49"/>
      <c r="L16" s="50"/>
      <c r="M16" s="99">
        <f>SUM(M5:M14)</f>
        <v>0</v>
      </c>
      <c r="N16" s="140">
        <f>SUM(N5:N14)</f>
        <v>0</v>
      </c>
    </row>
    <row r="17" spans="1:14" ht="15" thickBot="1">
      <c r="A17" s="258"/>
      <c r="B17" s="258"/>
      <c r="C17" s="258"/>
      <c r="D17" s="258"/>
    </row>
    <row r="18" spans="1:14" s="90" customFormat="1" ht="31.5" customHeight="1" thickBot="1">
      <c r="A18" s="298" t="s">
        <v>39</v>
      </c>
      <c r="B18" s="299"/>
      <c r="C18" s="299"/>
      <c r="D18" s="299"/>
      <c r="E18" s="299"/>
      <c r="F18" s="299"/>
      <c r="G18" s="299"/>
      <c r="H18" s="299"/>
      <c r="I18" s="299"/>
      <c r="J18" s="299"/>
      <c r="K18" s="299"/>
      <c r="L18" s="299"/>
      <c r="M18" s="299"/>
      <c r="N18" s="300"/>
    </row>
    <row r="19" spans="1:14" ht="129.6">
      <c r="A19" s="325" t="s">
        <v>175</v>
      </c>
      <c r="B19" s="327" t="s">
        <v>181</v>
      </c>
      <c r="C19" s="329" t="s">
        <v>182</v>
      </c>
      <c r="D19" s="203" t="s">
        <v>6</v>
      </c>
      <c r="E19" s="204" t="s">
        <v>9</v>
      </c>
      <c r="F19" s="204" t="s">
        <v>102</v>
      </c>
      <c r="G19" s="204" t="s">
        <v>35</v>
      </c>
      <c r="H19" s="204" t="s">
        <v>52</v>
      </c>
      <c r="I19" s="205" t="s">
        <v>104</v>
      </c>
      <c r="J19" s="206" t="s">
        <v>38</v>
      </c>
      <c r="K19" s="203" t="s">
        <v>12</v>
      </c>
      <c r="L19" s="56" t="s">
        <v>53</v>
      </c>
      <c r="M19" s="55" t="s">
        <v>13</v>
      </c>
      <c r="N19" s="206" t="s">
        <v>14</v>
      </c>
    </row>
    <row r="20" spans="1:14" ht="15" thickBot="1">
      <c r="A20" s="326"/>
      <c r="B20" s="328"/>
      <c r="C20" s="330"/>
      <c r="D20" s="57" t="s">
        <v>7</v>
      </c>
      <c r="E20" s="58" t="s">
        <v>8</v>
      </c>
      <c r="F20" s="58" t="s">
        <v>10</v>
      </c>
      <c r="G20" s="58" t="s">
        <v>11</v>
      </c>
      <c r="H20" s="58" t="s">
        <v>21</v>
      </c>
      <c r="I20" s="73" t="s">
        <v>36</v>
      </c>
      <c r="J20" s="61" t="s">
        <v>242</v>
      </c>
      <c r="K20" s="57" t="s">
        <v>37</v>
      </c>
      <c r="L20" s="60" t="s">
        <v>103</v>
      </c>
      <c r="M20" s="59" t="s">
        <v>243</v>
      </c>
      <c r="N20" s="261" t="s">
        <v>244</v>
      </c>
    </row>
    <row r="21" spans="1:14">
      <c r="A21" s="62">
        <v>1</v>
      </c>
      <c r="B21" s="63"/>
      <c r="C21" s="64"/>
      <c r="D21" s="65"/>
      <c r="E21" s="66"/>
      <c r="F21" s="100"/>
      <c r="G21" s="100"/>
      <c r="H21" s="100"/>
      <c r="I21" s="101"/>
      <c r="J21" s="104">
        <f>+D21*E21*(F21+G21+H21)+I21</f>
        <v>0</v>
      </c>
      <c r="K21" s="102"/>
      <c r="L21" s="103"/>
      <c r="M21" s="108">
        <f>+E21*(K21+L21)</f>
        <v>0</v>
      </c>
      <c r="N21" s="104">
        <f>IF(B21="",0,+J21+M21)</f>
        <v>0</v>
      </c>
    </row>
    <row r="22" spans="1:14">
      <c r="A22" s="67">
        <v>2</v>
      </c>
      <c r="B22" s="68"/>
      <c r="C22" s="69"/>
      <c r="D22" s="65"/>
      <c r="E22" s="66"/>
      <c r="F22" s="100"/>
      <c r="G22" s="100"/>
      <c r="H22" s="100"/>
      <c r="I22" s="101"/>
      <c r="J22" s="104">
        <f t="shared" ref="J22:J30" si="6">+D22*E22*(F22+G22+H22)+I22</f>
        <v>0</v>
      </c>
      <c r="K22" s="102"/>
      <c r="L22" s="103"/>
      <c r="M22" s="108">
        <f t="shared" ref="M22:M30" si="7">+E22*(K22+L22)</f>
        <v>0</v>
      </c>
      <c r="N22" s="104">
        <f t="shared" ref="N22:N30" si="8">IF(B22="",0,+J22+M22)</f>
        <v>0</v>
      </c>
    </row>
    <row r="23" spans="1:14">
      <c r="A23" s="67">
        <v>3</v>
      </c>
      <c r="B23" s="68"/>
      <c r="C23" s="69"/>
      <c r="D23" s="65"/>
      <c r="E23" s="66"/>
      <c r="F23" s="100"/>
      <c r="G23" s="100"/>
      <c r="H23" s="100"/>
      <c r="I23" s="101"/>
      <c r="J23" s="104">
        <f t="shared" si="6"/>
        <v>0</v>
      </c>
      <c r="K23" s="102"/>
      <c r="L23" s="103"/>
      <c r="M23" s="108">
        <f t="shared" si="7"/>
        <v>0</v>
      </c>
      <c r="N23" s="104">
        <f t="shared" si="8"/>
        <v>0</v>
      </c>
    </row>
    <row r="24" spans="1:14">
      <c r="A24" s="67">
        <v>4</v>
      </c>
      <c r="B24" s="68"/>
      <c r="C24" s="69"/>
      <c r="D24" s="65"/>
      <c r="E24" s="66"/>
      <c r="F24" s="100"/>
      <c r="G24" s="100"/>
      <c r="H24" s="100"/>
      <c r="I24" s="101"/>
      <c r="J24" s="104">
        <f t="shared" ref="J24:J29" si="9">+D24*E24*(F24+G24+H24)+I24</f>
        <v>0</v>
      </c>
      <c r="K24" s="102"/>
      <c r="L24" s="103"/>
      <c r="M24" s="108">
        <f t="shared" ref="M24:M29" si="10">+E24*(K24+L24)</f>
        <v>0</v>
      </c>
      <c r="N24" s="104">
        <f t="shared" ref="N24:N29" si="11">IF(B24="",0,+J24+M24)</f>
        <v>0</v>
      </c>
    </row>
    <row r="25" spans="1:14">
      <c r="A25" s="67">
        <v>5</v>
      </c>
      <c r="B25" s="68"/>
      <c r="C25" s="69"/>
      <c r="D25" s="65"/>
      <c r="E25" s="66"/>
      <c r="F25" s="100"/>
      <c r="G25" s="100"/>
      <c r="H25" s="100"/>
      <c r="I25" s="101"/>
      <c r="J25" s="104">
        <f t="shared" si="9"/>
        <v>0</v>
      </c>
      <c r="K25" s="102"/>
      <c r="L25" s="103"/>
      <c r="M25" s="108">
        <f t="shared" si="10"/>
        <v>0</v>
      </c>
      <c r="N25" s="104">
        <f t="shared" si="11"/>
        <v>0</v>
      </c>
    </row>
    <row r="26" spans="1:14">
      <c r="A26" s="67">
        <v>6</v>
      </c>
      <c r="B26" s="68"/>
      <c r="C26" s="69"/>
      <c r="D26" s="65"/>
      <c r="E26" s="66"/>
      <c r="F26" s="100"/>
      <c r="G26" s="100"/>
      <c r="H26" s="100"/>
      <c r="I26" s="101"/>
      <c r="J26" s="104">
        <f t="shared" si="9"/>
        <v>0</v>
      </c>
      <c r="K26" s="102"/>
      <c r="L26" s="103"/>
      <c r="M26" s="108">
        <f t="shared" si="10"/>
        <v>0</v>
      </c>
      <c r="N26" s="104">
        <f t="shared" si="11"/>
        <v>0</v>
      </c>
    </row>
    <row r="27" spans="1:14">
      <c r="A27" s="67">
        <v>7</v>
      </c>
      <c r="B27" s="68"/>
      <c r="C27" s="69"/>
      <c r="D27" s="65"/>
      <c r="E27" s="66"/>
      <c r="F27" s="100"/>
      <c r="G27" s="100"/>
      <c r="H27" s="100"/>
      <c r="I27" s="101"/>
      <c r="J27" s="104">
        <f t="shared" si="9"/>
        <v>0</v>
      </c>
      <c r="K27" s="102"/>
      <c r="L27" s="103"/>
      <c r="M27" s="108">
        <f t="shared" si="10"/>
        <v>0</v>
      </c>
      <c r="N27" s="104">
        <f t="shared" si="11"/>
        <v>0</v>
      </c>
    </row>
    <row r="28" spans="1:14">
      <c r="A28" s="67">
        <v>8</v>
      </c>
      <c r="B28" s="68"/>
      <c r="C28" s="69"/>
      <c r="D28" s="65"/>
      <c r="E28" s="66"/>
      <c r="F28" s="100"/>
      <c r="G28" s="100"/>
      <c r="H28" s="100"/>
      <c r="I28" s="101"/>
      <c r="J28" s="104">
        <f t="shared" si="9"/>
        <v>0</v>
      </c>
      <c r="K28" s="102"/>
      <c r="L28" s="103"/>
      <c r="M28" s="108">
        <f t="shared" si="10"/>
        <v>0</v>
      </c>
      <c r="N28" s="104">
        <f t="shared" si="11"/>
        <v>0</v>
      </c>
    </row>
    <row r="29" spans="1:14">
      <c r="A29" s="67">
        <v>9</v>
      </c>
      <c r="B29" s="68"/>
      <c r="C29" s="69"/>
      <c r="D29" s="65"/>
      <c r="E29" s="66"/>
      <c r="F29" s="100"/>
      <c r="G29" s="100"/>
      <c r="H29" s="100"/>
      <c r="I29" s="101"/>
      <c r="J29" s="104">
        <f t="shared" si="9"/>
        <v>0</v>
      </c>
      <c r="K29" s="102"/>
      <c r="L29" s="103"/>
      <c r="M29" s="108">
        <f t="shared" si="10"/>
        <v>0</v>
      </c>
      <c r="N29" s="104">
        <f t="shared" si="11"/>
        <v>0</v>
      </c>
    </row>
    <row r="30" spans="1:14" ht="15" thickBot="1">
      <c r="A30" s="67">
        <v>10</v>
      </c>
      <c r="B30" s="68"/>
      <c r="C30" s="69"/>
      <c r="D30" s="65"/>
      <c r="E30" s="66"/>
      <c r="F30" s="100"/>
      <c r="G30" s="100"/>
      <c r="H30" s="100"/>
      <c r="I30" s="101"/>
      <c r="J30" s="104">
        <f t="shared" si="6"/>
        <v>0</v>
      </c>
      <c r="K30" s="102"/>
      <c r="L30" s="103"/>
      <c r="M30" s="108">
        <f t="shared" si="7"/>
        <v>0</v>
      </c>
      <c r="N30" s="104">
        <f t="shared" si="8"/>
        <v>0</v>
      </c>
    </row>
    <row r="31" spans="1:14" ht="18.600000000000001" thickBot="1">
      <c r="A31" s="331" t="s">
        <v>15</v>
      </c>
      <c r="B31" s="332"/>
      <c r="C31" s="333"/>
      <c r="D31" s="74"/>
      <c r="E31" s="75"/>
      <c r="F31" s="75"/>
      <c r="G31" s="75"/>
      <c r="H31" s="75"/>
      <c r="I31" s="76"/>
      <c r="J31" s="105">
        <f>SUM(J21:J30)</f>
        <v>0</v>
      </c>
      <c r="K31" s="70"/>
      <c r="L31" s="71"/>
      <c r="M31" s="106">
        <f>SUM(M21:M30)</f>
        <v>0</v>
      </c>
      <c r="N31" s="72"/>
    </row>
    <row r="32" spans="1:14" ht="18.600000000000001" thickBot="1">
      <c r="A32" s="320" t="s">
        <v>245</v>
      </c>
      <c r="B32" s="321"/>
      <c r="C32" s="321"/>
      <c r="D32" s="321"/>
      <c r="E32" s="321"/>
      <c r="F32" s="321"/>
      <c r="G32" s="321"/>
      <c r="H32" s="321"/>
      <c r="I32" s="321"/>
      <c r="J32" s="321"/>
      <c r="K32" s="321"/>
      <c r="L32" s="321"/>
      <c r="M32" s="321"/>
      <c r="N32" s="107">
        <f>SUM(N21:N30)</f>
        <v>0</v>
      </c>
    </row>
    <row r="33" spans="1:14">
      <c r="A33" s="229"/>
      <c r="B33" s="229"/>
      <c r="C33" s="229"/>
      <c r="D33" s="229"/>
      <c r="E33" s="229"/>
      <c r="F33" s="229"/>
      <c r="G33" s="229"/>
      <c r="H33" s="229"/>
      <c r="I33" s="229"/>
      <c r="J33" s="229"/>
      <c r="K33" s="229"/>
      <c r="L33" s="229"/>
      <c r="M33" s="229"/>
      <c r="N33" s="229"/>
    </row>
    <row r="34" spans="1:14">
      <c r="A34" s="230" t="s">
        <v>98</v>
      </c>
      <c r="B34" s="231"/>
      <c r="C34" s="231"/>
      <c r="D34" s="231"/>
      <c r="E34" s="231"/>
      <c r="F34" s="231"/>
      <c r="G34" s="231"/>
      <c r="H34" s="231"/>
      <c r="I34" s="231"/>
      <c r="J34" s="231"/>
      <c r="K34" s="231"/>
      <c r="L34" s="231"/>
      <c r="M34" s="231"/>
      <c r="N34" s="231"/>
    </row>
    <row r="35" spans="1:14">
      <c r="A35" s="230" t="s">
        <v>40</v>
      </c>
      <c r="B35" s="231"/>
      <c r="C35" s="231"/>
      <c r="D35" s="231"/>
      <c r="E35" s="231"/>
      <c r="F35" s="231"/>
      <c r="G35" s="231"/>
      <c r="H35" s="231"/>
      <c r="I35" s="231"/>
      <c r="J35" s="231"/>
      <c r="K35" s="231"/>
      <c r="L35" s="231"/>
      <c r="M35" s="231"/>
      <c r="N35" s="231"/>
    </row>
    <row r="36" spans="1:14">
      <c r="A36" s="232" t="s">
        <v>96</v>
      </c>
      <c r="B36" s="232"/>
      <c r="C36" s="232"/>
      <c r="D36" s="232"/>
      <c r="E36" s="232"/>
      <c r="F36" s="232"/>
      <c r="G36" s="232"/>
      <c r="H36" s="232"/>
      <c r="I36" s="231"/>
      <c r="J36" s="231"/>
      <c r="K36" s="231"/>
      <c r="L36" s="231"/>
      <c r="M36" s="231"/>
      <c r="N36" s="231"/>
    </row>
    <row r="37" spans="1:14">
      <c r="A37" s="322" t="s">
        <v>42</v>
      </c>
      <c r="B37" s="231" t="s">
        <v>41</v>
      </c>
      <c r="C37" s="231"/>
      <c r="D37" s="231"/>
      <c r="E37" s="231"/>
      <c r="F37" s="231"/>
      <c r="G37" s="231"/>
      <c r="H37" s="231"/>
      <c r="I37" s="231"/>
      <c r="J37" s="231"/>
      <c r="K37" s="231"/>
      <c r="L37" s="231"/>
      <c r="M37" s="231"/>
      <c r="N37" s="231"/>
    </row>
    <row r="38" spans="1:14">
      <c r="A38" s="323"/>
      <c r="B38" s="231" t="s">
        <v>49</v>
      </c>
      <c r="C38" s="231"/>
      <c r="D38" s="231"/>
      <c r="E38" s="231"/>
      <c r="F38" s="231"/>
      <c r="G38" s="231"/>
      <c r="H38" s="231"/>
      <c r="I38" s="231"/>
      <c r="J38" s="231"/>
      <c r="K38" s="231"/>
      <c r="L38" s="231"/>
      <c r="M38" s="231"/>
      <c r="N38" s="231"/>
    </row>
    <row r="39" spans="1:14">
      <c r="A39" s="233" t="s">
        <v>43</v>
      </c>
      <c r="B39" s="234" t="s">
        <v>54</v>
      </c>
      <c r="C39" s="234"/>
      <c r="D39" s="234"/>
      <c r="E39" s="235"/>
      <c r="F39" s="235"/>
      <c r="G39" s="235"/>
      <c r="H39" s="235">
        <v>90</v>
      </c>
      <c r="I39" s="231"/>
      <c r="J39" s="231"/>
      <c r="K39" s="231"/>
      <c r="L39" s="231"/>
      <c r="M39" s="231"/>
      <c r="N39" s="231"/>
    </row>
    <row r="40" spans="1:14">
      <c r="A40" s="233" t="s">
        <v>44</v>
      </c>
      <c r="B40" s="234" t="s">
        <v>55</v>
      </c>
      <c r="C40" s="234"/>
      <c r="D40" s="234"/>
      <c r="E40" s="235"/>
      <c r="F40" s="235"/>
      <c r="G40" s="235"/>
      <c r="H40" s="235">
        <v>40</v>
      </c>
      <c r="I40" s="231"/>
      <c r="J40" s="231"/>
      <c r="K40" s="231"/>
      <c r="L40" s="231"/>
      <c r="M40" s="231"/>
      <c r="N40" s="231"/>
    </row>
    <row r="41" spans="1:14">
      <c r="A41" s="233" t="s">
        <v>45</v>
      </c>
      <c r="B41" s="234" t="s">
        <v>56</v>
      </c>
      <c r="C41" s="234"/>
      <c r="D41" s="234"/>
      <c r="E41" s="236"/>
      <c r="F41" s="236"/>
      <c r="G41" s="237"/>
      <c r="H41" s="237" t="s">
        <v>50</v>
      </c>
      <c r="I41" s="231"/>
      <c r="J41" s="231"/>
      <c r="K41" s="231"/>
      <c r="L41" s="231"/>
      <c r="M41" s="231"/>
      <c r="N41" s="231"/>
    </row>
    <row r="42" spans="1:14">
      <c r="A42" s="233" t="s">
        <v>46</v>
      </c>
      <c r="B42" s="234" t="s">
        <v>57</v>
      </c>
      <c r="C42" s="234"/>
      <c r="D42" s="234"/>
      <c r="E42" s="235"/>
      <c r="F42" s="235"/>
      <c r="G42" s="235"/>
      <c r="H42" s="235">
        <v>20</v>
      </c>
      <c r="I42" s="231"/>
      <c r="J42" s="231"/>
      <c r="K42" s="231"/>
      <c r="L42" s="231"/>
      <c r="M42" s="231"/>
      <c r="N42" s="231"/>
    </row>
    <row r="43" spans="1:14">
      <c r="A43" s="238" t="s">
        <v>47</v>
      </c>
      <c r="B43" s="231" t="s">
        <v>58</v>
      </c>
      <c r="C43" s="231"/>
      <c r="D43" s="231"/>
      <c r="E43" s="239"/>
      <c r="F43" s="239"/>
      <c r="G43" s="240"/>
      <c r="H43" s="240" t="s">
        <v>51</v>
      </c>
      <c r="I43" s="231"/>
      <c r="J43" s="231"/>
      <c r="K43" s="231"/>
      <c r="L43" s="231"/>
      <c r="M43" s="231"/>
      <c r="N43" s="231"/>
    </row>
    <row r="44" spans="1:14">
      <c r="A44" s="231"/>
      <c r="B44" s="231"/>
      <c r="C44" s="231"/>
      <c r="D44" s="231"/>
      <c r="E44" s="231"/>
      <c r="F44" s="231"/>
      <c r="G44" s="231"/>
      <c r="H44" s="231"/>
      <c r="I44" s="231"/>
      <c r="J44" s="231"/>
      <c r="K44" s="231"/>
      <c r="L44" s="231"/>
      <c r="M44" s="231"/>
      <c r="N44" s="231"/>
    </row>
    <row r="45" spans="1:14">
      <c r="A45" s="231" t="s">
        <v>48</v>
      </c>
      <c r="B45" s="231"/>
      <c r="C45" s="231"/>
      <c r="D45" s="231"/>
      <c r="E45" s="231"/>
      <c r="F45" s="231"/>
      <c r="G45" s="231"/>
      <c r="H45" s="231"/>
      <c r="I45" s="231"/>
      <c r="J45" s="231"/>
      <c r="K45" s="231"/>
      <c r="L45" s="231"/>
      <c r="M45" s="231"/>
      <c r="N45" s="231"/>
    </row>
    <row r="46" spans="1:14">
      <c r="A46" s="232" t="s">
        <v>97</v>
      </c>
      <c r="B46" s="232"/>
      <c r="C46" s="232"/>
      <c r="D46" s="232"/>
      <c r="E46" s="232"/>
      <c r="F46" s="232"/>
      <c r="G46" s="232"/>
      <c r="H46" s="231"/>
      <c r="I46" s="231"/>
      <c r="J46" s="231"/>
      <c r="K46" s="231"/>
      <c r="L46" s="231"/>
      <c r="M46" s="231"/>
      <c r="N46" s="231"/>
    </row>
    <row r="47" spans="1:14">
      <c r="A47" s="322" t="s">
        <v>42</v>
      </c>
      <c r="B47" s="231" t="s">
        <v>41</v>
      </c>
      <c r="C47" s="231"/>
      <c r="D47" s="231"/>
      <c r="E47" s="231"/>
      <c r="F47" s="231"/>
      <c r="G47" s="231"/>
      <c r="H47" s="231"/>
      <c r="I47" s="231"/>
      <c r="J47" s="231"/>
      <c r="K47" s="231"/>
      <c r="L47" s="231"/>
      <c r="M47" s="231"/>
      <c r="N47" s="231"/>
    </row>
    <row r="48" spans="1:14">
      <c r="A48" s="324"/>
      <c r="B48" s="231" t="s">
        <v>49</v>
      </c>
      <c r="C48" s="231"/>
      <c r="D48" s="231"/>
      <c r="E48" s="231"/>
      <c r="F48" s="231"/>
      <c r="G48" s="231"/>
      <c r="H48" s="231"/>
      <c r="I48" s="231"/>
      <c r="J48" s="231"/>
      <c r="K48" s="231"/>
      <c r="L48" s="231"/>
      <c r="M48" s="231"/>
      <c r="N48" s="231"/>
    </row>
    <row r="49" spans="1:14">
      <c r="A49" s="324" t="s">
        <v>43</v>
      </c>
      <c r="B49" s="231" t="s">
        <v>95</v>
      </c>
      <c r="C49" s="231"/>
      <c r="D49" s="231"/>
      <c r="E49" s="231"/>
      <c r="F49" s="231"/>
      <c r="G49" s="231"/>
      <c r="H49" s="231"/>
      <c r="I49" s="231"/>
      <c r="J49" s="231"/>
      <c r="K49" s="231"/>
      <c r="L49" s="231"/>
      <c r="M49" s="231"/>
      <c r="N49" s="231"/>
    </row>
    <row r="50" spans="1:14">
      <c r="A50" s="324"/>
      <c r="B50" s="231" t="s">
        <v>94</v>
      </c>
      <c r="C50" s="231"/>
      <c r="D50" s="231"/>
      <c r="E50" s="231"/>
      <c r="F50" s="231"/>
      <c r="G50" s="231"/>
      <c r="H50" s="231"/>
      <c r="I50" s="231"/>
      <c r="J50" s="231"/>
      <c r="K50" s="231"/>
      <c r="L50" s="231"/>
      <c r="M50" s="231"/>
      <c r="N50" s="231"/>
    </row>
    <row r="51" spans="1:14">
      <c r="A51" s="231"/>
      <c r="B51" s="231"/>
      <c r="C51" s="231"/>
      <c r="D51" s="231"/>
      <c r="E51" s="231"/>
      <c r="F51" s="231"/>
      <c r="G51" s="231"/>
      <c r="H51" s="231"/>
      <c r="I51" s="231"/>
      <c r="J51" s="231"/>
      <c r="K51" s="231"/>
      <c r="L51" s="231"/>
      <c r="M51" s="231"/>
      <c r="N51" s="231"/>
    </row>
    <row r="52" spans="1:14" ht="18">
      <c r="A52" s="218" t="s">
        <v>59</v>
      </c>
      <c r="B52" s="231"/>
      <c r="C52" s="231"/>
      <c r="D52" s="231"/>
      <c r="E52" s="231"/>
      <c r="F52" s="231"/>
      <c r="G52" s="231"/>
      <c r="H52" s="231"/>
      <c r="I52" s="231"/>
      <c r="J52" s="231"/>
      <c r="K52" s="231"/>
      <c r="L52" s="231"/>
      <c r="M52" s="231"/>
      <c r="N52" s="231"/>
    </row>
  </sheetData>
  <sheetProtection algorithmName="SHA-512" hashValue="+Vo2qCotBC9jVauq+NoM/Ng83kOIm2048aQraElH77tSEH60BbCnmvlC8lg+WkZElD4I9uexdf2Iy6gtoj0UrA==" saltValue="Q31SDjQ6Tfc83zehCVVXtQ==" spinCount="100000" sheet="1" objects="1" scenarios="1" selectLockedCells="1"/>
  <mergeCells count="20">
    <mergeCell ref="A32:M32"/>
    <mergeCell ref="A37:A38"/>
    <mergeCell ref="A47:A48"/>
    <mergeCell ref="A49:A50"/>
    <mergeCell ref="A18:N18"/>
    <mergeCell ref="A19:A20"/>
    <mergeCell ref="B19:B20"/>
    <mergeCell ref="C19:C20"/>
    <mergeCell ref="A31:C31"/>
    <mergeCell ref="A15:B15"/>
    <mergeCell ref="A16:B16"/>
    <mergeCell ref="N2:N4"/>
    <mergeCell ref="A1:N1"/>
    <mergeCell ref="E2:M2"/>
    <mergeCell ref="B2:B4"/>
    <mergeCell ref="A2:A4"/>
    <mergeCell ref="E3:I3"/>
    <mergeCell ref="J3:M3"/>
    <mergeCell ref="C2:C4"/>
    <mergeCell ref="D2:D4"/>
  </mergeCells>
  <printOptions horizontalCentered="1" verticalCentered="1"/>
  <pageMargins left="0.35433070866141736" right="0.27559055118110237" top="0.35433070866141736" bottom="0.43307086614173229" header="0.23622047244094491" footer="0.23622047244094491"/>
  <pageSetup paperSize="9" scale="48" orientation="landscape"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2"/>
  <sheetViews>
    <sheetView zoomScale="70" zoomScaleNormal="70" zoomScaleSheetLayoutView="70" workbookViewId="0">
      <selection activeCell="B5" sqref="B5"/>
    </sheetView>
  </sheetViews>
  <sheetFormatPr defaultColWidth="9.109375" defaultRowHeight="14.4"/>
  <cols>
    <col min="1" max="1" width="6" style="2" customWidth="1"/>
    <col min="2" max="2" width="56.109375" style="1" customWidth="1"/>
    <col min="3" max="3" width="49.88671875" style="1" customWidth="1"/>
    <col min="4" max="4" width="20.109375" style="1" customWidth="1"/>
    <col min="5" max="5" width="19.109375" style="1" customWidth="1"/>
    <col min="6" max="6" width="22" style="1" customWidth="1"/>
    <col min="7" max="7" width="19.33203125" style="1" customWidth="1"/>
    <col min="8" max="8" width="19.5546875" style="1" customWidth="1"/>
    <col min="9" max="9" width="15.88671875" style="1" customWidth="1"/>
    <col min="10" max="10" width="27.44140625" style="1" customWidth="1"/>
    <col min="11" max="16384" width="9.109375" style="1"/>
  </cols>
  <sheetData>
    <row r="1" spans="1:10" ht="4.5" customHeight="1" thickBot="1">
      <c r="A1" s="210"/>
      <c r="B1" s="8"/>
      <c r="C1" s="8"/>
      <c r="D1" s="8"/>
      <c r="E1" s="8"/>
      <c r="F1" s="8"/>
      <c r="G1" s="8"/>
      <c r="H1" s="8"/>
      <c r="I1" s="8"/>
      <c r="J1" s="8"/>
    </row>
    <row r="2" spans="1:10" ht="52.2" customHeight="1" thickBot="1">
      <c r="A2" s="336" t="s">
        <v>152</v>
      </c>
      <c r="B2" s="337"/>
      <c r="C2" s="337"/>
      <c r="D2" s="337"/>
      <c r="E2" s="337"/>
      <c r="F2" s="337"/>
      <c r="G2" s="337"/>
      <c r="H2" s="337"/>
      <c r="I2" s="337"/>
      <c r="J2" s="338"/>
    </row>
    <row r="3" spans="1:10" s="89" customFormat="1" ht="72">
      <c r="A3" s="339" t="s">
        <v>175</v>
      </c>
      <c r="B3" s="341" t="s">
        <v>246</v>
      </c>
      <c r="C3" s="343" t="s">
        <v>177</v>
      </c>
      <c r="D3" s="169" t="s">
        <v>17</v>
      </c>
      <c r="E3" s="170" t="s">
        <v>18</v>
      </c>
      <c r="F3" s="170" t="s">
        <v>19</v>
      </c>
      <c r="G3" s="171" t="s">
        <v>20</v>
      </c>
      <c r="H3" s="171" t="s">
        <v>92</v>
      </c>
      <c r="I3" s="13" t="s">
        <v>171</v>
      </c>
      <c r="J3" s="14" t="s">
        <v>247</v>
      </c>
    </row>
    <row r="4" spans="1:10" s="89" customFormat="1" ht="15" thickBot="1">
      <c r="A4" s="340"/>
      <c r="B4" s="342"/>
      <c r="C4" s="344"/>
      <c r="D4" s="16" t="s">
        <v>7</v>
      </c>
      <c r="E4" s="17" t="s">
        <v>8</v>
      </c>
      <c r="F4" s="17" t="s">
        <v>10</v>
      </c>
      <c r="G4" s="18" t="s">
        <v>11</v>
      </c>
      <c r="H4" s="18" t="s">
        <v>21</v>
      </c>
      <c r="I4" s="19" t="s">
        <v>36</v>
      </c>
      <c r="J4" s="15" t="s">
        <v>93</v>
      </c>
    </row>
    <row r="5" spans="1:10" s="90" customFormat="1" ht="30" customHeight="1">
      <c r="A5" s="84">
        <v>1</v>
      </c>
      <c r="B5" s="162"/>
      <c r="C5" s="163"/>
      <c r="D5" s="20"/>
      <c r="E5" s="109"/>
      <c r="F5" s="113"/>
      <c r="G5" s="86"/>
      <c r="H5" s="131"/>
      <c r="I5" s="115"/>
      <c r="J5" s="211">
        <f>IF(B5="",0,IF(H5="",0,D5*E5*F5*I5*(G5/H5)))</f>
        <v>0</v>
      </c>
    </row>
    <row r="6" spans="1:10" s="90" customFormat="1" ht="30" customHeight="1">
      <c r="A6" s="85">
        <v>2</v>
      </c>
      <c r="B6" s="155"/>
      <c r="C6" s="164"/>
      <c r="D6" s="21"/>
      <c r="E6" s="111"/>
      <c r="F6" s="114"/>
      <c r="G6" s="26"/>
      <c r="H6" s="132"/>
      <c r="I6" s="116"/>
      <c r="J6" s="176">
        <f t="shared" ref="J6:J9" si="0">IF(B6="",0,IF(H6="",0,D6*E6*F6*I6*(G6/H6)))</f>
        <v>0</v>
      </c>
    </row>
    <row r="7" spans="1:10" s="90" customFormat="1" ht="30" customHeight="1">
      <c r="A7" s="85">
        <v>3</v>
      </c>
      <c r="B7" s="155"/>
      <c r="C7" s="164"/>
      <c r="D7" s="21"/>
      <c r="E7" s="111"/>
      <c r="F7" s="114"/>
      <c r="G7" s="26"/>
      <c r="H7" s="132"/>
      <c r="I7" s="116"/>
      <c r="J7" s="176">
        <f t="shared" si="0"/>
        <v>0</v>
      </c>
    </row>
    <row r="8" spans="1:10" s="90" customFormat="1" ht="30" customHeight="1">
      <c r="A8" s="85">
        <v>4</v>
      </c>
      <c r="B8" s="155"/>
      <c r="C8" s="164"/>
      <c r="D8" s="21"/>
      <c r="E8" s="111"/>
      <c r="F8" s="114"/>
      <c r="G8" s="26"/>
      <c r="H8" s="132"/>
      <c r="I8" s="116"/>
      <c r="J8" s="176">
        <f t="shared" si="0"/>
        <v>0</v>
      </c>
    </row>
    <row r="9" spans="1:10" s="90" customFormat="1" ht="30" customHeight="1" thickBot="1">
      <c r="A9" s="85">
        <v>5</v>
      </c>
      <c r="B9" s="155"/>
      <c r="C9" s="164"/>
      <c r="D9" s="21"/>
      <c r="E9" s="111"/>
      <c r="F9" s="114"/>
      <c r="G9" s="26"/>
      <c r="H9" s="132"/>
      <c r="I9" s="116"/>
      <c r="J9" s="212">
        <f t="shared" si="0"/>
        <v>0</v>
      </c>
    </row>
    <row r="10" spans="1:10" s="228" customFormat="1" ht="18.600000000000001" thickBot="1">
      <c r="A10" s="345" t="s">
        <v>15</v>
      </c>
      <c r="B10" s="346"/>
      <c r="C10" s="346"/>
      <c r="D10" s="22">
        <f>SUM(D5:D9)</f>
        <v>0</v>
      </c>
      <c r="E10" s="23"/>
      <c r="F10" s="23"/>
      <c r="G10" s="23"/>
      <c r="H10" s="83"/>
      <c r="I10" s="24"/>
      <c r="J10" s="25"/>
    </row>
    <row r="11" spans="1:10" s="228" customFormat="1" ht="28.5" customHeight="1" thickBot="1">
      <c r="A11" s="334" t="s">
        <v>22</v>
      </c>
      <c r="B11" s="335"/>
      <c r="C11" s="335"/>
      <c r="D11" s="335"/>
      <c r="E11" s="335"/>
      <c r="F11" s="335"/>
      <c r="G11" s="335"/>
      <c r="H11" s="335"/>
      <c r="I11" s="335"/>
      <c r="J11" s="112">
        <f>SUM(J5:J10)</f>
        <v>0</v>
      </c>
    </row>
    <row r="12" spans="1:10" ht="18.75" customHeight="1">
      <c r="B12" s="218" t="s">
        <v>100</v>
      </c>
      <c r="C12" s="219"/>
    </row>
    <row r="13" spans="1:10" ht="18.75" customHeight="1">
      <c r="B13" s="220" t="s">
        <v>120</v>
      </c>
    </row>
    <row r="14" spans="1:10" ht="18.75" customHeight="1">
      <c r="B14" s="220" t="s">
        <v>121</v>
      </c>
    </row>
    <row r="15" spans="1:10" ht="18.75" customHeight="1" thickBot="1">
      <c r="B15" s="220"/>
    </row>
    <row r="16" spans="1:10" ht="52.2" customHeight="1" thickBot="1">
      <c r="A16" s="336" t="s">
        <v>16</v>
      </c>
      <c r="B16" s="355"/>
      <c r="C16" s="355"/>
      <c r="D16" s="355"/>
      <c r="E16" s="355"/>
      <c r="F16" s="356"/>
    </row>
    <row r="17" spans="1:6" s="221" customFormat="1" ht="64.95" customHeight="1">
      <c r="A17" s="339" t="s">
        <v>175</v>
      </c>
      <c r="B17" s="341" t="s">
        <v>246</v>
      </c>
      <c r="C17" s="357" t="s">
        <v>177</v>
      </c>
      <c r="D17" s="207" t="s">
        <v>17</v>
      </c>
      <c r="E17" s="13" t="s">
        <v>18</v>
      </c>
      <c r="F17" s="208" t="s">
        <v>248</v>
      </c>
    </row>
    <row r="18" spans="1:6" s="221" customFormat="1" ht="15" thickBot="1">
      <c r="A18" s="340"/>
      <c r="B18" s="342"/>
      <c r="C18" s="358"/>
      <c r="D18" s="16" t="s">
        <v>7</v>
      </c>
      <c r="E18" s="19" t="s">
        <v>8</v>
      </c>
      <c r="F18" s="15"/>
    </row>
    <row r="19" spans="1:6" ht="18">
      <c r="A19" s="177">
        <v>1</v>
      </c>
      <c r="B19" s="163"/>
      <c r="C19" s="180"/>
      <c r="D19" s="20"/>
      <c r="E19" s="133"/>
      <c r="F19" s="110">
        <f>IF(B19="",0,D19*E19)</f>
        <v>0</v>
      </c>
    </row>
    <row r="20" spans="1:6" ht="18">
      <c r="A20" s="178">
        <v>2</v>
      </c>
      <c r="B20" s="164"/>
      <c r="C20" s="175"/>
      <c r="D20" s="21"/>
      <c r="E20" s="134"/>
      <c r="F20" s="110">
        <f t="shared" ref="F20:F23" si="1">IF(B20="",0,D20*E20)</f>
        <v>0</v>
      </c>
    </row>
    <row r="21" spans="1:6" ht="18">
      <c r="A21" s="178">
        <v>3</v>
      </c>
      <c r="B21" s="164"/>
      <c r="C21" s="175"/>
      <c r="D21" s="21"/>
      <c r="E21" s="134"/>
      <c r="F21" s="110">
        <f t="shared" si="1"/>
        <v>0</v>
      </c>
    </row>
    <row r="22" spans="1:6" ht="18">
      <c r="A22" s="178">
        <v>4</v>
      </c>
      <c r="B22" s="164"/>
      <c r="C22" s="175"/>
      <c r="D22" s="21"/>
      <c r="E22" s="134"/>
      <c r="F22" s="110">
        <f t="shared" si="1"/>
        <v>0</v>
      </c>
    </row>
    <row r="23" spans="1:6" ht="18.600000000000001" thickBot="1">
      <c r="A23" s="178">
        <v>5</v>
      </c>
      <c r="B23" s="164"/>
      <c r="C23" s="175"/>
      <c r="D23" s="21"/>
      <c r="E23" s="134"/>
      <c r="F23" s="110">
        <f t="shared" si="1"/>
        <v>0</v>
      </c>
    </row>
    <row r="24" spans="1:6" ht="18.600000000000001" thickBot="1">
      <c r="A24" s="345" t="s">
        <v>15</v>
      </c>
      <c r="B24" s="346"/>
      <c r="C24" s="346"/>
      <c r="D24" s="22">
        <f>SUM(D19:D23)</f>
        <v>0</v>
      </c>
      <c r="E24" s="24"/>
      <c r="F24" s="25"/>
    </row>
    <row r="25" spans="1:6" ht="21.45" customHeight="1" thickBot="1">
      <c r="A25" s="345" t="s">
        <v>22</v>
      </c>
      <c r="B25" s="346"/>
      <c r="C25" s="346"/>
      <c r="D25" s="346"/>
      <c r="E25" s="354"/>
      <c r="F25" s="112">
        <f>SUM(F19:F24)</f>
        <v>0</v>
      </c>
    </row>
    <row r="26" spans="1:6" ht="15" thickBot="1"/>
    <row r="27" spans="1:6" ht="26.4" thickBot="1">
      <c r="A27" s="347" t="s">
        <v>122</v>
      </c>
      <c r="B27" s="348"/>
      <c r="C27" s="349"/>
      <c r="D27" s="350"/>
      <c r="E27" s="350"/>
      <c r="F27" s="351"/>
    </row>
    <row r="28" spans="1:6" ht="47.4" thickBot="1">
      <c r="A28" s="28" t="s">
        <v>178</v>
      </c>
      <c r="B28" s="29" t="s">
        <v>176</v>
      </c>
      <c r="C28" s="215" t="s">
        <v>177</v>
      </c>
      <c r="D28" s="181" t="s">
        <v>179</v>
      </c>
      <c r="E28" s="30" t="s">
        <v>180</v>
      </c>
      <c r="F28" s="31" t="s">
        <v>38</v>
      </c>
    </row>
    <row r="29" spans="1:6" ht="18">
      <c r="A29" s="217">
        <v>1</v>
      </c>
      <c r="B29" s="159"/>
      <c r="C29" s="159"/>
      <c r="D29" s="182"/>
      <c r="E29" s="87"/>
      <c r="F29" s="216">
        <f>IF(B29="",0,D29*E29)</f>
        <v>0</v>
      </c>
    </row>
    <row r="30" spans="1:6" ht="18">
      <c r="A30" s="178">
        <v>2</v>
      </c>
      <c r="B30" s="160"/>
      <c r="C30" s="160"/>
      <c r="D30" s="183"/>
      <c r="E30" s="27"/>
      <c r="F30" s="185">
        <f t="shared" ref="F30:F38" si="2">IF(B30="",0,D30*E30)</f>
        <v>0</v>
      </c>
    </row>
    <row r="31" spans="1:6" ht="18">
      <c r="A31" s="178">
        <v>3</v>
      </c>
      <c r="B31" s="160"/>
      <c r="C31" s="160"/>
      <c r="D31" s="183"/>
      <c r="E31" s="27"/>
      <c r="F31" s="185">
        <f t="shared" si="2"/>
        <v>0</v>
      </c>
    </row>
    <row r="32" spans="1:6" ht="18">
      <c r="A32" s="178">
        <v>4</v>
      </c>
      <c r="B32" s="160"/>
      <c r="C32" s="160"/>
      <c r="D32" s="183"/>
      <c r="E32" s="27"/>
      <c r="F32" s="185">
        <f t="shared" si="2"/>
        <v>0</v>
      </c>
    </row>
    <row r="33" spans="1:6" ht="18">
      <c r="A33" s="178">
        <v>5</v>
      </c>
      <c r="B33" s="160"/>
      <c r="C33" s="160"/>
      <c r="D33" s="183"/>
      <c r="E33" s="27"/>
      <c r="F33" s="185">
        <f t="shared" si="2"/>
        <v>0</v>
      </c>
    </row>
    <row r="34" spans="1:6" ht="18">
      <c r="A34" s="178">
        <v>6</v>
      </c>
      <c r="B34" s="160"/>
      <c r="C34" s="160"/>
      <c r="D34" s="183"/>
      <c r="E34" s="27"/>
      <c r="F34" s="185">
        <f t="shared" si="2"/>
        <v>0</v>
      </c>
    </row>
    <row r="35" spans="1:6" ht="18">
      <c r="A35" s="178">
        <v>7</v>
      </c>
      <c r="B35" s="160"/>
      <c r="C35" s="160"/>
      <c r="D35" s="183"/>
      <c r="E35" s="27"/>
      <c r="F35" s="185">
        <f t="shared" si="2"/>
        <v>0</v>
      </c>
    </row>
    <row r="36" spans="1:6" ht="18">
      <c r="A36" s="178">
        <v>8</v>
      </c>
      <c r="B36" s="160"/>
      <c r="C36" s="160"/>
      <c r="D36" s="183"/>
      <c r="E36" s="27"/>
      <c r="F36" s="185">
        <f t="shared" si="2"/>
        <v>0</v>
      </c>
    </row>
    <row r="37" spans="1:6" ht="18">
      <c r="A37" s="178">
        <v>9</v>
      </c>
      <c r="B37" s="160"/>
      <c r="C37" s="160"/>
      <c r="D37" s="183"/>
      <c r="E37" s="27"/>
      <c r="F37" s="185">
        <f t="shared" si="2"/>
        <v>0</v>
      </c>
    </row>
    <row r="38" spans="1:6" ht="18.600000000000001" thickBot="1">
      <c r="A38" s="179">
        <v>10</v>
      </c>
      <c r="B38" s="161"/>
      <c r="C38" s="161"/>
      <c r="D38" s="184"/>
      <c r="E38" s="88"/>
      <c r="F38" s="214">
        <f t="shared" si="2"/>
        <v>0</v>
      </c>
    </row>
    <row r="39" spans="1:6" ht="26.4" thickBot="1">
      <c r="A39" s="352" t="s">
        <v>23</v>
      </c>
      <c r="B39" s="353"/>
      <c r="C39" s="353"/>
      <c r="D39" s="353"/>
      <c r="E39" s="353"/>
      <c r="F39" s="213">
        <f>SUM(F29:F38)</f>
        <v>0</v>
      </c>
    </row>
    <row r="40" spans="1:6" ht="17.7" customHeight="1">
      <c r="A40" s="222"/>
      <c r="B40" s="223"/>
      <c r="C40" s="223"/>
      <c r="D40" s="223"/>
      <c r="E40" s="223"/>
      <c r="F40" s="224"/>
    </row>
    <row r="41" spans="1:6">
      <c r="A41" s="1"/>
      <c r="B41" s="225" t="s">
        <v>24</v>
      </c>
      <c r="C41" s="92"/>
      <c r="D41" s="92"/>
      <c r="E41" s="92"/>
      <c r="F41" s="92"/>
    </row>
    <row r="42" spans="1:6">
      <c r="A42" s="1"/>
      <c r="B42" s="225" t="s">
        <v>0</v>
      </c>
      <c r="C42" s="226"/>
      <c r="D42" s="227"/>
      <c r="E42" s="227"/>
      <c r="F42" s="227"/>
    </row>
  </sheetData>
  <sheetProtection algorithmName="SHA-512" hashValue="MefovM3T9vkmyMj4kWNFNYUjL9RYUapi9fQTwp+T1XuZm5e/B32XJflgeZ1C2KS/u2B8FmGw1HMnH8J/g0FuTA==" saltValue="KD5auAZPAxvYVYHZC5RA8w==" spinCount="100000" sheet="1" objects="1" scenarios="1" selectLockedCells="1"/>
  <mergeCells count="14">
    <mergeCell ref="A27:F27"/>
    <mergeCell ref="A39:E39"/>
    <mergeCell ref="A24:C24"/>
    <mergeCell ref="A25:E25"/>
    <mergeCell ref="A16:F16"/>
    <mergeCell ref="A17:A18"/>
    <mergeCell ref="B17:B18"/>
    <mergeCell ref="C17:C18"/>
    <mergeCell ref="A11:I11"/>
    <mergeCell ref="A2:J2"/>
    <mergeCell ref="A3:A4"/>
    <mergeCell ref="B3:B4"/>
    <mergeCell ref="C3:C4"/>
    <mergeCell ref="A10:C10"/>
  </mergeCells>
  <printOptions horizontalCentered="1"/>
  <pageMargins left="0.51181102362204722" right="0.47244094488188981" top="0.43307086614173229" bottom="0.43307086614173229" header="0.23622047244094491" footer="0.27559055118110237"/>
  <pageSetup paperSize="9" scale="51"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7">
    <pageSetUpPr fitToPage="1"/>
  </sheetPr>
  <dimension ref="A1:D29"/>
  <sheetViews>
    <sheetView zoomScaleNormal="100" zoomScaleSheetLayoutView="85" workbookViewId="0">
      <selection activeCell="B3" sqref="B3"/>
    </sheetView>
  </sheetViews>
  <sheetFormatPr defaultColWidth="9.109375" defaultRowHeight="14.4"/>
  <cols>
    <col min="1" max="1" width="10.109375" style="92" customWidth="1"/>
    <col min="2" max="2" width="96" style="92" customWidth="1"/>
    <col min="3" max="3" width="80.88671875" style="92" customWidth="1"/>
    <col min="4" max="4" width="30.44140625" style="92" customWidth="1"/>
    <col min="5" max="16384" width="9.109375" style="92"/>
  </cols>
  <sheetData>
    <row r="1" spans="1:4" ht="26.4" thickBot="1">
      <c r="A1" s="347" t="s">
        <v>123</v>
      </c>
      <c r="B1" s="348"/>
      <c r="C1" s="348"/>
      <c r="D1" s="359"/>
    </row>
    <row r="2" spans="1:4" s="220" customFormat="1" ht="43.8" thickBot="1">
      <c r="A2" s="32" t="s">
        <v>175</v>
      </c>
      <c r="B2" s="247" t="s">
        <v>176</v>
      </c>
      <c r="C2" s="33" t="s">
        <v>177</v>
      </c>
      <c r="D2" s="202" t="s">
        <v>174</v>
      </c>
    </row>
    <row r="3" spans="1:4" s="257" customFormat="1" ht="31.35" customHeight="1">
      <c r="A3" s="241">
        <v>1</v>
      </c>
      <c r="B3" s="153"/>
      <c r="C3" s="153"/>
      <c r="D3" s="194"/>
    </row>
    <row r="4" spans="1:4" s="257" customFormat="1" ht="31.35" customHeight="1">
      <c r="A4" s="242">
        <v>2</v>
      </c>
      <c r="B4" s="162"/>
      <c r="C4" s="155"/>
      <c r="D4" s="195"/>
    </row>
    <row r="5" spans="1:4" s="257" customFormat="1" ht="31.35" customHeight="1">
      <c r="A5" s="243">
        <v>3</v>
      </c>
      <c r="B5" s="162"/>
      <c r="C5" s="155"/>
      <c r="D5" s="195"/>
    </row>
    <row r="6" spans="1:4" s="257" customFormat="1" ht="31.35" customHeight="1">
      <c r="A6" s="242">
        <v>4</v>
      </c>
      <c r="B6" s="155"/>
      <c r="C6" s="155"/>
      <c r="D6" s="195"/>
    </row>
    <row r="7" spans="1:4" s="257" customFormat="1" ht="31.35" customHeight="1" thickBot="1">
      <c r="A7" s="244">
        <v>5</v>
      </c>
      <c r="B7" s="157"/>
      <c r="C7" s="157"/>
      <c r="D7" s="196"/>
    </row>
    <row r="8" spans="1:4" s="257" customFormat="1" ht="37.5" customHeight="1" thickBot="1">
      <c r="A8" s="362" t="s">
        <v>249</v>
      </c>
      <c r="B8" s="363"/>
      <c r="C8" s="363"/>
      <c r="D8" s="186">
        <f>SUM(D3:D7)</f>
        <v>0</v>
      </c>
    </row>
    <row r="10" spans="1:4">
      <c r="A10" s="92" t="s">
        <v>251</v>
      </c>
    </row>
    <row r="11" spans="1:4">
      <c r="A11" s="92" t="s">
        <v>124</v>
      </c>
    </row>
    <row r="12" spans="1:4" ht="15" thickBot="1"/>
    <row r="13" spans="1:4" ht="51.75" customHeight="1" thickBot="1">
      <c r="A13" s="347" t="s">
        <v>250</v>
      </c>
      <c r="B13" s="348"/>
      <c r="C13" s="348"/>
      <c r="D13" s="351"/>
    </row>
    <row r="14" spans="1:4" ht="43.8" thickBot="1">
      <c r="A14" s="32" t="s">
        <v>175</v>
      </c>
      <c r="B14" s="33" t="s">
        <v>176</v>
      </c>
      <c r="C14" s="34" t="s">
        <v>177</v>
      </c>
      <c r="D14" s="202" t="s">
        <v>174</v>
      </c>
    </row>
    <row r="15" spans="1:4" ht="31.35" customHeight="1">
      <c r="A15" s="245">
        <v>1</v>
      </c>
      <c r="B15" s="153"/>
      <c r="C15" s="154"/>
      <c r="D15" s="194"/>
    </row>
    <row r="16" spans="1:4" ht="31.35" customHeight="1">
      <c r="A16" s="246">
        <v>2</v>
      </c>
      <c r="B16" s="155"/>
      <c r="C16" s="156"/>
      <c r="D16" s="195"/>
    </row>
    <row r="17" spans="1:4" ht="31.35" customHeight="1">
      <c r="A17" s="246">
        <v>3</v>
      </c>
      <c r="B17" s="155"/>
      <c r="C17" s="156"/>
      <c r="D17" s="195"/>
    </row>
    <row r="18" spans="1:4" ht="31.35" customHeight="1">
      <c r="A18" s="246">
        <v>4</v>
      </c>
      <c r="B18" s="155"/>
      <c r="C18" s="156"/>
      <c r="D18" s="195"/>
    </row>
    <row r="19" spans="1:4" ht="31.35" customHeight="1" thickBot="1">
      <c r="A19" s="248">
        <v>5</v>
      </c>
      <c r="B19" s="157"/>
      <c r="C19" s="158"/>
      <c r="D19" s="196"/>
    </row>
    <row r="20" spans="1:4" s="257" customFormat="1" ht="37.5" customHeight="1" thickBot="1">
      <c r="A20" s="360" t="s">
        <v>149</v>
      </c>
      <c r="B20" s="361"/>
      <c r="C20" s="361"/>
      <c r="D20" s="186">
        <f>SUM(D15:D19)</f>
        <v>0</v>
      </c>
    </row>
    <row r="21" spans="1:4" ht="15" thickBot="1"/>
    <row r="22" spans="1:4" ht="26.4" thickBot="1">
      <c r="A22" s="347" t="s">
        <v>25</v>
      </c>
      <c r="B22" s="348"/>
      <c r="C22" s="348"/>
      <c r="D22" s="351"/>
    </row>
    <row r="23" spans="1:4" ht="43.8" thickBot="1">
      <c r="A23" s="32" t="s">
        <v>175</v>
      </c>
      <c r="B23" s="33" t="s">
        <v>176</v>
      </c>
      <c r="C23" s="34" t="s">
        <v>177</v>
      </c>
      <c r="D23" s="202" t="s">
        <v>174</v>
      </c>
    </row>
    <row r="24" spans="1:4" ht="18">
      <c r="A24" s="245">
        <v>1</v>
      </c>
      <c r="B24" s="150"/>
      <c r="C24" s="151"/>
      <c r="D24" s="194"/>
    </row>
    <row r="25" spans="1:4" ht="18">
      <c r="A25" s="246">
        <v>2</v>
      </c>
      <c r="B25" s="149"/>
      <c r="C25" s="152"/>
      <c r="D25" s="195"/>
    </row>
    <row r="26" spans="1:4" ht="18">
      <c r="A26" s="246">
        <v>3</v>
      </c>
      <c r="B26" s="149"/>
      <c r="C26" s="152"/>
      <c r="D26" s="195"/>
    </row>
    <row r="27" spans="1:4" ht="18">
      <c r="A27" s="246">
        <v>4</v>
      </c>
      <c r="B27" s="149"/>
      <c r="C27" s="152"/>
      <c r="D27" s="195"/>
    </row>
    <row r="28" spans="1:4" ht="18.600000000000001" thickBot="1">
      <c r="A28" s="248">
        <v>5</v>
      </c>
      <c r="B28" s="249"/>
      <c r="C28" s="250"/>
      <c r="D28" s="196"/>
    </row>
    <row r="29" spans="1:4" s="257" customFormat="1" ht="37.5" customHeight="1" thickBot="1">
      <c r="A29" s="360" t="s">
        <v>28</v>
      </c>
      <c r="B29" s="361"/>
      <c r="C29" s="361"/>
      <c r="D29" s="186">
        <f>SUM(D24:D28)</f>
        <v>0</v>
      </c>
    </row>
  </sheetData>
  <sheetProtection algorithmName="SHA-512" hashValue="33uyu9RgBvuPafB0R19hX/FAtTGT+Lz4mNyxDu9GaxesGnODyXm67HWaZRijUWZk6pDyBsBNTnKKn+mb5y4j2Q==" saltValue="B1GiqaUIghYZPXEaOTcncA==" spinCount="100000" sheet="1" objects="1" scenarios="1" selectLockedCells="1"/>
  <mergeCells count="6">
    <mergeCell ref="A1:D1"/>
    <mergeCell ref="A13:D13"/>
    <mergeCell ref="A22:D22"/>
    <mergeCell ref="A20:C20"/>
    <mergeCell ref="A29:C29"/>
    <mergeCell ref="A8:C8"/>
  </mergeCells>
  <pageMargins left="0.51181102362204722" right="0.47244094488188981" top="0.55118110236220474" bottom="0.55118110236220474" header="0.31496062992125984" footer="0.31496062992125984"/>
  <pageSetup paperSize="9" scale="62" orientation="landscape"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Φύλλο10">
    <pageSetUpPr fitToPage="1"/>
  </sheetPr>
  <dimension ref="B1:I37"/>
  <sheetViews>
    <sheetView zoomScale="85" zoomScaleNormal="85" workbookViewId="0">
      <selection activeCell="F16" sqref="F16:F22"/>
    </sheetView>
  </sheetViews>
  <sheetFormatPr defaultColWidth="9.109375" defaultRowHeight="14.4"/>
  <cols>
    <col min="1" max="1" width="3.6640625" style="92" customWidth="1"/>
    <col min="2" max="2" width="40.6640625" style="92" customWidth="1"/>
    <col min="3" max="3" width="13.109375" style="92" customWidth="1"/>
    <col min="4" max="4" width="9.109375" style="92"/>
    <col min="5" max="5" width="12.109375" style="92" customWidth="1"/>
    <col min="6" max="6" width="37.88671875" style="92" customWidth="1"/>
    <col min="7" max="7" width="13.88671875" style="92" customWidth="1"/>
    <col min="8" max="8" width="22" style="92" customWidth="1"/>
    <col min="9" max="9" width="22.109375" style="92" customWidth="1"/>
    <col min="10" max="16384" width="9.109375" style="92"/>
  </cols>
  <sheetData>
    <row r="1" spans="2:9" ht="15" thickBot="1"/>
    <row r="2" spans="2:9" ht="33" customHeight="1" thickBot="1">
      <c r="B2" s="364" t="s">
        <v>61</v>
      </c>
      <c r="C2" s="365"/>
      <c r="E2" s="367" t="s">
        <v>252</v>
      </c>
      <c r="F2" s="368"/>
      <c r="G2" s="368"/>
      <c r="H2" s="368"/>
      <c r="I2" s="369"/>
    </row>
    <row r="3" spans="2:9">
      <c r="B3" s="366" t="s">
        <v>62</v>
      </c>
      <c r="C3" s="366"/>
    </row>
    <row r="4" spans="2:9" ht="15" thickBot="1"/>
    <row r="5" spans="2:9">
      <c r="B5" s="77" t="s">
        <v>63</v>
      </c>
      <c r="C5" s="78" t="s">
        <v>60</v>
      </c>
      <c r="E5" s="370" t="s">
        <v>209</v>
      </c>
      <c r="F5" s="370" t="s">
        <v>176</v>
      </c>
      <c r="G5" s="370" t="s">
        <v>210</v>
      </c>
      <c r="H5" s="370" t="s">
        <v>211</v>
      </c>
      <c r="I5" s="370" t="s">
        <v>212</v>
      </c>
    </row>
    <row r="6" spans="2:9">
      <c r="B6" s="79" t="s">
        <v>64</v>
      </c>
      <c r="C6" s="80">
        <v>225</v>
      </c>
      <c r="E6" s="371"/>
      <c r="F6" s="371"/>
      <c r="G6" s="373"/>
      <c r="H6" s="373"/>
      <c r="I6" s="373"/>
    </row>
    <row r="7" spans="2:9">
      <c r="B7" s="79" t="s">
        <v>65</v>
      </c>
      <c r="C7" s="80">
        <v>232</v>
      </c>
      <c r="E7" s="371"/>
      <c r="F7" s="371"/>
      <c r="G7" s="373"/>
      <c r="H7" s="373"/>
      <c r="I7" s="373"/>
    </row>
    <row r="8" spans="2:9" ht="15" thickBot="1">
      <c r="B8" s="79" t="s">
        <v>118</v>
      </c>
      <c r="C8" s="80">
        <v>227</v>
      </c>
      <c r="E8" s="372"/>
      <c r="F8" s="372"/>
      <c r="G8" s="374"/>
      <c r="H8" s="374"/>
      <c r="I8" s="374"/>
    </row>
    <row r="9" spans="2:9">
      <c r="B9" s="79" t="s">
        <v>119</v>
      </c>
      <c r="C9" s="80">
        <v>180</v>
      </c>
      <c r="E9" s="375" t="s">
        <v>213</v>
      </c>
      <c r="F9" s="377" t="s">
        <v>253</v>
      </c>
      <c r="G9" s="379">
        <v>44000</v>
      </c>
      <c r="H9" s="379">
        <v>3666</v>
      </c>
      <c r="I9" s="379">
        <v>1833</v>
      </c>
    </row>
    <row r="10" spans="2:9">
      <c r="B10" s="79" t="s">
        <v>66</v>
      </c>
      <c r="C10" s="80">
        <v>230</v>
      </c>
      <c r="E10" s="376"/>
      <c r="F10" s="378"/>
      <c r="G10" s="380"/>
      <c r="H10" s="380"/>
      <c r="I10" s="380"/>
    </row>
    <row r="11" spans="2:9">
      <c r="B11" s="79" t="s">
        <v>67</v>
      </c>
      <c r="C11" s="80">
        <v>238</v>
      </c>
      <c r="E11" s="376"/>
      <c r="F11" s="378"/>
      <c r="G11" s="380"/>
      <c r="H11" s="380"/>
      <c r="I11" s="380"/>
    </row>
    <row r="12" spans="2:9">
      <c r="B12" s="79" t="s">
        <v>68</v>
      </c>
      <c r="C12" s="80">
        <v>270</v>
      </c>
      <c r="E12" s="376"/>
      <c r="F12" s="378"/>
      <c r="G12" s="380"/>
      <c r="H12" s="380"/>
      <c r="I12" s="380"/>
    </row>
    <row r="13" spans="2:9">
      <c r="B13" s="79" t="s">
        <v>69</v>
      </c>
      <c r="C13" s="80">
        <v>181</v>
      </c>
      <c r="E13" s="376"/>
      <c r="F13" s="378"/>
      <c r="G13" s="380"/>
      <c r="H13" s="380"/>
      <c r="I13" s="380"/>
    </row>
    <row r="14" spans="2:9">
      <c r="B14" s="79" t="s">
        <v>70</v>
      </c>
      <c r="C14" s="80">
        <v>244</v>
      </c>
      <c r="E14" s="376"/>
      <c r="F14" s="378"/>
      <c r="G14" s="380"/>
      <c r="H14" s="380"/>
      <c r="I14" s="380"/>
    </row>
    <row r="15" spans="2:9">
      <c r="B15" s="79" t="s">
        <v>71</v>
      </c>
      <c r="C15" s="80">
        <v>245</v>
      </c>
      <c r="E15" s="376"/>
      <c r="F15" s="378"/>
      <c r="G15" s="380"/>
      <c r="H15" s="380"/>
      <c r="I15" s="380"/>
    </row>
    <row r="16" spans="2:9">
      <c r="B16" s="79" t="s">
        <v>72</v>
      </c>
      <c r="C16" s="80">
        <v>208</v>
      </c>
      <c r="E16" s="376" t="s">
        <v>214</v>
      </c>
      <c r="F16" s="381" t="s">
        <v>215</v>
      </c>
      <c r="G16" s="380">
        <v>35000</v>
      </c>
      <c r="H16" s="380">
        <v>2917</v>
      </c>
      <c r="I16" s="380">
        <v>1458</v>
      </c>
    </row>
    <row r="17" spans="2:9">
      <c r="B17" s="79" t="s">
        <v>73</v>
      </c>
      <c r="C17" s="80">
        <v>222</v>
      </c>
      <c r="E17" s="376"/>
      <c r="F17" s="378"/>
      <c r="G17" s="380"/>
      <c r="H17" s="380"/>
      <c r="I17" s="380"/>
    </row>
    <row r="18" spans="2:9">
      <c r="B18" s="79" t="s">
        <v>74</v>
      </c>
      <c r="C18" s="80">
        <v>254</v>
      </c>
      <c r="E18" s="376"/>
      <c r="F18" s="378"/>
      <c r="G18" s="380"/>
      <c r="H18" s="380"/>
      <c r="I18" s="380"/>
    </row>
    <row r="19" spans="2:9">
      <c r="B19" s="79" t="s">
        <v>75</v>
      </c>
      <c r="C19" s="80">
        <v>230</v>
      </c>
      <c r="E19" s="376"/>
      <c r="F19" s="378"/>
      <c r="G19" s="380"/>
      <c r="H19" s="380"/>
      <c r="I19" s="380"/>
    </row>
    <row r="20" spans="2:9">
      <c r="B20" s="79" t="s">
        <v>76</v>
      </c>
      <c r="C20" s="80">
        <v>211</v>
      </c>
      <c r="E20" s="376"/>
      <c r="F20" s="378"/>
      <c r="G20" s="380"/>
      <c r="H20" s="380"/>
      <c r="I20" s="380"/>
    </row>
    <row r="21" spans="2:9">
      <c r="B21" s="79" t="s">
        <v>77</v>
      </c>
      <c r="C21" s="80">
        <v>183</v>
      </c>
      <c r="E21" s="376"/>
      <c r="F21" s="378"/>
      <c r="G21" s="380"/>
      <c r="H21" s="380"/>
      <c r="I21" s="380"/>
    </row>
    <row r="22" spans="2:9">
      <c r="B22" s="79" t="s">
        <v>78</v>
      </c>
      <c r="C22" s="80">
        <v>237</v>
      </c>
      <c r="E22" s="376"/>
      <c r="F22" s="378"/>
      <c r="G22" s="380"/>
      <c r="H22" s="380"/>
      <c r="I22" s="380"/>
    </row>
    <row r="23" spans="2:9">
      <c r="B23" s="79" t="s">
        <v>79</v>
      </c>
      <c r="C23" s="80">
        <v>205</v>
      </c>
      <c r="E23" s="376" t="s">
        <v>216</v>
      </c>
      <c r="F23" s="381" t="s">
        <v>217</v>
      </c>
      <c r="G23" s="380">
        <v>23000</v>
      </c>
      <c r="H23" s="380">
        <v>1917</v>
      </c>
      <c r="I23" s="380">
        <v>958</v>
      </c>
    </row>
    <row r="24" spans="2:9">
      <c r="B24" s="79" t="s">
        <v>80</v>
      </c>
      <c r="C24" s="80">
        <v>263</v>
      </c>
      <c r="E24" s="376"/>
      <c r="F24" s="381"/>
      <c r="G24" s="380"/>
      <c r="H24" s="380"/>
      <c r="I24" s="380"/>
    </row>
    <row r="25" spans="2:9">
      <c r="B25" s="79" t="s">
        <v>81</v>
      </c>
      <c r="C25" s="80">
        <v>217</v>
      </c>
      <c r="E25" s="376"/>
      <c r="F25" s="381"/>
      <c r="G25" s="380"/>
      <c r="H25" s="380"/>
      <c r="I25" s="380"/>
    </row>
    <row r="26" spans="2:9">
      <c r="B26" s="79" t="s">
        <v>82</v>
      </c>
      <c r="C26" s="80">
        <v>204</v>
      </c>
      <c r="E26" s="376"/>
      <c r="F26" s="381"/>
      <c r="G26" s="380"/>
      <c r="H26" s="380"/>
      <c r="I26" s="380"/>
    </row>
    <row r="27" spans="2:9">
      <c r="B27" s="79" t="s">
        <v>83</v>
      </c>
      <c r="C27" s="80">
        <v>222</v>
      </c>
      <c r="E27" s="376"/>
      <c r="F27" s="381"/>
      <c r="G27" s="380"/>
      <c r="H27" s="380"/>
      <c r="I27" s="380"/>
    </row>
    <row r="28" spans="2:9">
      <c r="B28" s="79" t="s">
        <v>84</v>
      </c>
      <c r="C28" s="80">
        <v>205</v>
      </c>
      <c r="E28" s="376"/>
      <c r="F28" s="381"/>
      <c r="G28" s="380"/>
      <c r="H28" s="380"/>
      <c r="I28" s="380"/>
    </row>
    <row r="29" spans="2:9">
      <c r="B29" s="79" t="s">
        <v>85</v>
      </c>
      <c r="C29" s="80">
        <v>180</v>
      </c>
      <c r="E29" s="376" t="s">
        <v>218</v>
      </c>
      <c r="F29" s="378" t="s">
        <v>219</v>
      </c>
      <c r="G29" s="384">
        <v>19500</v>
      </c>
      <c r="H29" s="384">
        <v>1625</v>
      </c>
      <c r="I29" s="384">
        <v>813</v>
      </c>
    </row>
    <row r="30" spans="2:9">
      <c r="B30" s="79" t="s">
        <v>86</v>
      </c>
      <c r="C30" s="80">
        <v>212</v>
      </c>
      <c r="E30" s="376"/>
      <c r="F30" s="378"/>
      <c r="G30" s="384"/>
      <c r="H30" s="384"/>
      <c r="I30" s="384"/>
    </row>
    <row r="31" spans="2:9">
      <c r="B31" s="79" t="s">
        <v>87</v>
      </c>
      <c r="C31" s="80">
        <v>257</v>
      </c>
      <c r="E31" s="376"/>
      <c r="F31" s="378"/>
      <c r="G31" s="384"/>
      <c r="H31" s="384"/>
      <c r="I31" s="384"/>
    </row>
    <row r="32" spans="2:9" ht="15" thickBot="1">
      <c r="B32" s="81" t="s">
        <v>88</v>
      </c>
      <c r="C32" s="82">
        <v>276</v>
      </c>
      <c r="E32" s="376"/>
      <c r="F32" s="378"/>
      <c r="G32" s="384"/>
      <c r="H32" s="384"/>
      <c r="I32" s="384"/>
    </row>
    <row r="33" spans="2:9" ht="15" thickBot="1">
      <c r="E33" s="376"/>
      <c r="F33" s="378"/>
      <c r="G33" s="384"/>
      <c r="H33" s="384"/>
      <c r="I33" s="384"/>
    </row>
    <row r="34" spans="2:9" ht="15" thickBot="1">
      <c r="B34" s="77" t="s">
        <v>89</v>
      </c>
      <c r="C34" s="78" t="s">
        <v>60</v>
      </c>
      <c r="E34" s="382"/>
      <c r="F34" s="383"/>
      <c r="G34" s="385"/>
      <c r="H34" s="385"/>
      <c r="I34" s="385"/>
    </row>
    <row r="35" spans="2:9">
      <c r="B35" s="79" t="s">
        <v>90</v>
      </c>
      <c r="C35" s="80">
        <v>349</v>
      </c>
    </row>
    <row r="36" spans="2:9">
      <c r="B36" s="79" t="s">
        <v>91</v>
      </c>
      <c r="C36" s="80">
        <v>275</v>
      </c>
      <c r="E36" s="92" t="s">
        <v>220</v>
      </c>
    </row>
    <row r="37" spans="2:9" ht="15" thickBot="1">
      <c r="B37" s="81" t="s">
        <v>162</v>
      </c>
      <c r="C37" s="82">
        <v>225</v>
      </c>
      <c r="E37" s="92" t="s">
        <v>221</v>
      </c>
    </row>
  </sheetData>
  <sheetProtection algorithmName="SHA-512" hashValue="dBziC6NY7GNO3zgV/AzP+Z+33+3N5kl3uIlNm6dddZ9y19VWKMF8A5VZWbQyYi5011T0BUTs0C27PSmnC793xw==" saltValue="zS3iw34aWET/47iyulauzg==" spinCount="100000" sheet="1" objects="1" scenarios="1" selectLockedCells="1"/>
  <mergeCells count="28">
    <mergeCell ref="E29:E34"/>
    <mergeCell ref="F29:F34"/>
    <mergeCell ref="G29:G34"/>
    <mergeCell ref="H29:H34"/>
    <mergeCell ref="I29:I34"/>
    <mergeCell ref="E23:E28"/>
    <mergeCell ref="F23:F28"/>
    <mergeCell ref="G23:G28"/>
    <mergeCell ref="H23:H28"/>
    <mergeCell ref="I23:I28"/>
    <mergeCell ref="E16:E22"/>
    <mergeCell ref="F16:F22"/>
    <mergeCell ref="G16:G22"/>
    <mergeCell ref="H16:H22"/>
    <mergeCell ref="I16:I22"/>
    <mergeCell ref="E9:E15"/>
    <mergeCell ref="F9:F15"/>
    <mergeCell ref="G9:G15"/>
    <mergeCell ref="H9:H15"/>
    <mergeCell ref="I9:I15"/>
    <mergeCell ref="B2:C2"/>
    <mergeCell ref="B3:C3"/>
    <mergeCell ref="E2:I2"/>
    <mergeCell ref="E5:E8"/>
    <mergeCell ref="F5:F8"/>
    <mergeCell ref="G5:G8"/>
    <mergeCell ref="H5:H8"/>
    <mergeCell ref="I5:I8"/>
  </mergeCells>
  <pageMargins left="0.70866141732283472" right="0.70866141732283472" top="0.74803149606299213" bottom="0.74803149606299213" header="0.31496062992125984" footer="0.31496062992125984"/>
  <pageSetup paperSize="9" scale="74" orientation="landscape" r:id="rId1"/>
  <headerFooter>
    <oddFooter>&amp;RΑΝΩΤΑΤΑ ΟΡΙΑ ΔΑΠΑΝΩΝ / MAXIMUM LIMITS FOR COSTS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Φύλλο11"/>
  <dimension ref="A1:D51"/>
  <sheetViews>
    <sheetView workbookViewId="0">
      <selection activeCell="A27" sqref="A27"/>
    </sheetView>
  </sheetViews>
  <sheetFormatPr defaultColWidth="9.109375" defaultRowHeight="14.4"/>
  <cols>
    <col min="1" max="1" width="38.33203125" style="117" customWidth="1"/>
    <col min="2" max="7" width="9.109375" style="117"/>
    <col min="8" max="8" width="13.6640625" style="117" customWidth="1"/>
    <col min="9" max="16384" width="9.109375" style="117"/>
  </cols>
  <sheetData>
    <row r="1" spans="1:4" ht="15" thickBot="1">
      <c r="A1" s="128" t="s">
        <v>112</v>
      </c>
    </row>
    <row r="2" spans="1:4">
      <c r="A2" s="129" t="s">
        <v>113</v>
      </c>
    </row>
    <row r="3" spans="1:4">
      <c r="A3" s="94" t="s">
        <v>144</v>
      </c>
    </row>
    <row r="4" spans="1:4" ht="15" thickBot="1">
      <c r="A4" s="130" t="s">
        <v>145</v>
      </c>
    </row>
    <row r="6" spans="1:4">
      <c r="C6" s="118"/>
      <c r="D6" s="119"/>
    </row>
    <row r="8" spans="1:4" ht="15" thickBot="1"/>
    <row r="9" spans="1:4" ht="15" thickBot="1">
      <c r="A9" s="128" t="s">
        <v>106</v>
      </c>
    </row>
    <row r="10" spans="1:4">
      <c r="A10" s="129" t="s">
        <v>150</v>
      </c>
    </row>
    <row r="11" spans="1:4">
      <c r="A11" s="94" t="s">
        <v>153</v>
      </c>
    </row>
    <row r="12" spans="1:4" ht="15" thickBot="1">
      <c r="A12" s="130" t="s">
        <v>151</v>
      </c>
    </row>
    <row r="14" spans="1:4" ht="15" thickBot="1"/>
    <row r="15" spans="1:4" ht="15" thickBot="1">
      <c r="A15" s="126" t="s">
        <v>106</v>
      </c>
      <c r="B15" s="127" t="s">
        <v>105</v>
      </c>
    </row>
    <row r="16" spans="1:4">
      <c r="A16" s="124" t="s">
        <v>107</v>
      </c>
      <c r="B16" s="125">
        <v>7.5</v>
      </c>
    </row>
    <row r="17" spans="1:2">
      <c r="A17" s="120" t="s">
        <v>108</v>
      </c>
      <c r="B17" s="121">
        <f>+(B16+B18)/2</f>
        <v>5.75</v>
      </c>
    </row>
    <row r="18" spans="1:2" ht="15" thickBot="1">
      <c r="A18" s="122" t="s">
        <v>109</v>
      </c>
      <c r="B18" s="123">
        <v>4</v>
      </c>
    </row>
    <row r="22" spans="1:2">
      <c r="A22" s="174" t="s">
        <v>160</v>
      </c>
    </row>
    <row r="23" spans="1:2">
      <c r="A23" s="173" t="s">
        <v>193</v>
      </c>
    </row>
    <row r="24" spans="1:2">
      <c r="A24" s="173" t="s">
        <v>194</v>
      </c>
    </row>
    <row r="25" spans="1:2">
      <c r="A25" s="173" t="s">
        <v>296</v>
      </c>
    </row>
    <row r="26" spans="1:2">
      <c r="A26" s="173" t="s">
        <v>297</v>
      </c>
    </row>
    <row r="27" spans="1:2">
      <c r="A27" s="173" t="s">
        <v>146</v>
      </c>
    </row>
    <row r="28" spans="1:2">
      <c r="A28" s="173" t="s">
        <v>147</v>
      </c>
    </row>
    <row r="33" spans="1:1">
      <c r="A33" s="174" t="s">
        <v>161</v>
      </c>
    </row>
    <row r="34" spans="1:1">
      <c r="A34" s="172" t="s">
        <v>154</v>
      </c>
    </row>
    <row r="35" spans="1:1">
      <c r="A35" s="172" t="s">
        <v>155</v>
      </c>
    </row>
    <row r="36" spans="1:1">
      <c r="A36" s="172" t="s">
        <v>156</v>
      </c>
    </row>
    <row r="37" spans="1:1">
      <c r="A37" s="172" t="s">
        <v>157</v>
      </c>
    </row>
    <row r="38" spans="1:1">
      <c r="A38" s="172" t="s">
        <v>122</v>
      </c>
    </row>
    <row r="39" spans="1:1">
      <c r="A39" s="172" t="s">
        <v>158</v>
      </c>
    </row>
    <row r="40" spans="1:1">
      <c r="A40" s="172" t="s">
        <v>159</v>
      </c>
    </row>
    <row r="41" spans="1:1">
      <c r="A41" s="172"/>
    </row>
    <row r="42" spans="1:1">
      <c r="A42" s="173"/>
    </row>
    <row r="44" spans="1:1">
      <c r="A44" s="174" t="s">
        <v>163</v>
      </c>
    </row>
    <row r="45" spans="1:1">
      <c r="A45" s="172" t="s">
        <v>164</v>
      </c>
    </row>
    <row r="46" spans="1:1">
      <c r="A46" s="172" t="s">
        <v>165</v>
      </c>
    </row>
    <row r="47" spans="1:1">
      <c r="A47" s="172" t="s">
        <v>166</v>
      </c>
    </row>
    <row r="48" spans="1:1">
      <c r="A48" s="172" t="s">
        <v>167</v>
      </c>
    </row>
    <row r="49" spans="1:1">
      <c r="A49" s="172" t="s">
        <v>168</v>
      </c>
    </row>
    <row r="50" spans="1:1">
      <c r="A50" s="172" t="s">
        <v>169</v>
      </c>
    </row>
    <row r="51" spans="1:1">
      <c r="A51" s="172" t="s">
        <v>170</v>
      </c>
    </row>
  </sheetData>
  <sheetProtection algorithmName="SHA-512" hashValue="eGYR4uMYZ83hFmQIVdlDwv7KDaDWIOpxG1aiaEPHqm5xqmQDuDStJ8yvkBTtgynyHsnhvecUBG4QvuviymtkqA==" saltValue="ElEXUtrbOkWssGy4w15Ecg==" spinCount="100000" sheet="1" objects="1" scenarios="1" selectLockedCells="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7</vt:i4>
      </vt:variant>
      <vt:variant>
        <vt:lpstr>Καθορισμένες περιοχές</vt:lpstr>
      </vt:variant>
      <vt:variant>
        <vt:i4>6</vt:i4>
      </vt:variant>
    </vt:vector>
  </HeadingPairs>
  <TitlesOfParts>
    <vt:vector size="13" baseType="lpstr">
      <vt:lpstr>Οδηγίες Συμπλήρωσης</vt:lpstr>
      <vt:lpstr>Προϋπολογισμός</vt:lpstr>
      <vt:lpstr>Προσωπικό-Ταξίδια</vt:lpstr>
      <vt:lpstr>Αποσβέσεις-Εξοπλισμος-Αναλώσιμα</vt:lpstr>
      <vt:lpstr>Υπεργολ.-Λοιπές Αμ.-Ανακατασκ.</vt:lpstr>
      <vt:lpstr>Όρια</vt:lpstr>
      <vt:lpstr>DATA</vt:lpstr>
      <vt:lpstr>'Αποσβέσεις-Εξοπλισμος-Αναλώσιμα'!Print_Area</vt:lpstr>
      <vt:lpstr>'Οδηγίες Συμπλήρωσης'!Print_Area</vt:lpstr>
      <vt:lpstr>'Προσωπικό-Ταξίδια'!Print_Area</vt:lpstr>
      <vt:lpstr>Προϋπολογισμός!Print_Area</vt:lpstr>
      <vt:lpstr>'Υπεργολ.-Λοιπές Αμ.-Ανακατασκ.'!Print_Area</vt:lpstr>
      <vt:lpstr>Φορέαςεταίροι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Anastassiadis</dc:creator>
  <cp:lastModifiedBy>ganastassiadis</cp:lastModifiedBy>
  <cp:revision>1</cp:revision>
  <cp:lastPrinted>2020-11-26T22:09:34Z</cp:lastPrinted>
  <dcterms:created xsi:type="dcterms:W3CDTF">2014-01-17T11:51:55Z</dcterms:created>
  <dcterms:modified xsi:type="dcterms:W3CDTF">2020-12-08T20:18:00Z</dcterms:modified>
</cp:coreProperties>
</file>